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ata2care.sharepoint.com/sites/Development/Gedeelde documenten/Algemeen/Power BI/Duurzaamheid/"/>
    </mc:Choice>
  </mc:AlternateContent>
  <xr:revisionPtr revIDLastSave="289" documentId="8_{297DAF0F-A891-4DC5-B16C-82D6EBAB053E}" xr6:coauthVersionLast="47" xr6:coauthVersionMax="47" xr10:uidLastSave="{CCCA2780-6593-47BD-8B14-C76562AE3805}"/>
  <bookViews>
    <workbookView xWindow="-110" yWindow="-110" windowWidth="19420" windowHeight="11500" xr2:uid="{00000000-000D-0000-FFFF-FFFF00000000}"/>
  </bookViews>
  <sheets>
    <sheet name="Project planning" sheetId="11" r:id="rId1"/>
    <sheet name="Rollen en verantwoordelijkheden" sheetId="13" r:id="rId2"/>
    <sheet name="Benodigde informatie" sheetId="12" r:id="rId3"/>
  </sheets>
  <definedNames>
    <definedName name="_xlnm.Print_Titles" localSheetId="0">'Project planning'!$5:$7</definedName>
    <definedName name="Display_Week">'Project planning'!$N$2</definedName>
    <definedName name="Project_Start">'Project planning'!$X$3</definedName>
    <definedName name="task_end" localSheetId="0">'Project planning'!$E1</definedName>
    <definedName name="task_progress" localSheetId="0">'Project planning'!#REF!</definedName>
    <definedName name="task_start" localSheetId="0">'Project planning'!$D1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1" l="1"/>
  <c r="H6" i="11"/>
  <c r="G8" i="11"/>
  <c r="E10" i="11" l="1"/>
  <c r="D11" i="11" l="1"/>
  <c r="D12" i="11" s="1"/>
  <c r="D13" i="11" s="1"/>
  <c r="H5" i="11"/>
  <c r="G32" i="11"/>
  <c r="G31" i="11"/>
  <c r="G27" i="11"/>
  <c r="G19" i="11"/>
  <c r="G14" i="11"/>
  <c r="G9" i="11"/>
  <c r="E11" i="11" l="1"/>
  <c r="G10" i="11"/>
  <c r="H7" i="11"/>
  <c r="E13" i="11" l="1"/>
  <c r="D15" i="11" s="1"/>
  <c r="E15" i="11" s="1"/>
  <c r="E12" i="11"/>
  <c r="D16" i="11"/>
  <c r="D17" i="11" s="1"/>
  <c r="G11" i="11"/>
  <c r="I6" i="11"/>
  <c r="J6" i="11" s="1"/>
  <c r="K6" i="11" s="1"/>
  <c r="L6" i="11" s="1"/>
  <c r="M6" i="11" l="1"/>
  <c r="M7" i="11" s="1"/>
  <c r="E16" i="11"/>
  <c r="E17" i="11" s="1"/>
  <c r="D18" i="11" s="1"/>
  <c r="E18" i="11" s="1"/>
  <c r="D20" i="11" s="1"/>
  <c r="G13" i="11"/>
  <c r="G15" i="11"/>
  <c r="G23" i="11"/>
  <c r="G12" i="11"/>
  <c r="I7" i="11"/>
  <c r="M5" i="11" l="1"/>
  <c r="N6" i="11"/>
  <c r="O6" i="11" s="1"/>
  <c r="P6" i="11" s="1"/>
  <c r="Q6" i="11" s="1"/>
  <c r="R6" i="11" s="1"/>
  <c r="S6" i="11" s="1"/>
  <c r="T6" i="11" s="1"/>
  <c r="U6" i="11" s="1"/>
  <c r="V6" i="11" s="1"/>
  <c r="G16" i="11"/>
  <c r="D21" i="11"/>
  <c r="E21" i="11" s="1"/>
  <c r="G21" i="11" s="1"/>
  <c r="E20" i="11"/>
  <c r="D22" i="11" s="1"/>
  <c r="G17" i="11"/>
  <c r="J7" i="11"/>
  <c r="G20" i="11" l="1"/>
  <c r="E22" i="11"/>
  <c r="D24" i="11" s="1"/>
  <c r="W6" i="11"/>
  <c r="W5" i="11" s="1"/>
  <c r="R5" i="11"/>
  <c r="K7" i="11"/>
  <c r="G22" i="11" l="1"/>
  <c r="D25" i="11"/>
  <c r="E24" i="11"/>
  <c r="E25" i="11" s="1"/>
  <c r="D26" i="11" s="1"/>
  <c r="E26" i="11" s="1"/>
  <c r="D29" i="11" s="1"/>
  <c r="X6" i="11"/>
  <c r="Y6" i="11" s="1"/>
  <c r="Z6" i="11" s="1"/>
  <c r="AA6" i="11" s="1"/>
  <c r="L7" i="11"/>
  <c r="G25" i="11" l="1"/>
  <c r="E29" i="11"/>
  <c r="E28" i="11"/>
  <c r="D28" i="11" s="1"/>
  <c r="G28" i="11" s="1"/>
  <c r="AB6" i="11"/>
  <c r="AC6" i="11" s="1"/>
  <c r="AD6" i="11" s="1"/>
  <c r="AE6" i="11" s="1"/>
  <c r="AF6" i="11" s="1"/>
  <c r="G29" i="11" l="1"/>
  <c r="D30" i="11"/>
  <c r="AB5" i="11"/>
  <c r="AG6" i="11"/>
  <c r="AH6" i="11" s="1"/>
  <c r="AI6" i="11" s="1"/>
  <c r="E30" i="11" l="1"/>
  <c r="G30" i="11" s="1"/>
  <c r="AH7" i="11"/>
  <c r="AG5" i="11"/>
  <c r="AJ6" i="11"/>
  <c r="AI7" i="11"/>
  <c r="AK6" i="11" l="1"/>
  <c r="AL6" i="11" s="1"/>
  <c r="AJ7" i="11"/>
  <c r="N7" i="11"/>
  <c r="AK7" i="11" l="1"/>
  <c r="O7" i="11"/>
  <c r="P7" i="11" l="1"/>
  <c r="AL7" i="11" l="1"/>
  <c r="AM6" i="11"/>
  <c r="AL5" i="11"/>
  <c r="Q7" i="11"/>
  <c r="AN6" i="11" l="1"/>
  <c r="AM7" i="11"/>
  <c r="AN7" i="11" l="1"/>
  <c r="AO6" i="11"/>
  <c r="AO7" i="11" l="1"/>
  <c r="AP6" i="11"/>
  <c r="AQ6" i="11" s="1"/>
  <c r="AQ5" i="11" s="1"/>
  <c r="R7" i="11"/>
  <c r="AP7" i="11" l="1"/>
  <c r="S7" i="11"/>
  <c r="T7" i="11" l="1"/>
  <c r="U7" i="11" l="1"/>
  <c r="AQ7" i="11" l="1"/>
  <c r="AR6" i="11"/>
  <c r="V7" i="11"/>
  <c r="AR7" i="11" l="1"/>
  <c r="AS6" i="11"/>
  <c r="AT6" i="11" l="1"/>
  <c r="AS7" i="11"/>
  <c r="AU6" i="11" l="1"/>
  <c r="AV6" i="11" s="1"/>
  <c r="AT7" i="11"/>
  <c r="W7" i="11"/>
  <c r="AW6" i="11" l="1"/>
  <c r="AV7" i="11"/>
  <c r="AV5" i="11"/>
  <c r="AU7" i="11"/>
  <c r="X7" i="11"/>
  <c r="AX6" i="11" l="1"/>
  <c r="AW7" i="11"/>
  <c r="Y7" i="11"/>
  <c r="AY6" i="11" l="1"/>
  <c r="AX7" i="11"/>
  <c r="Z7" i="11"/>
  <c r="AZ6" i="11" l="1"/>
  <c r="AY7" i="11"/>
  <c r="AA7" i="11"/>
  <c r="BA6" i="11" l="1"/>
  <c r="AZ7" i="11"/>
  <c r="AB7" i="11"/>
  <c r="BA7" i="11" l="1"/>
  <c r="BA5" i="11"/>
  <c r="BB6" i="11"/>
  <c r="AC7" i="11"/>
  <c r="BB7" i="11" l="1"/>
  <c r="BC6" i="11"/>
  <c r="AD7" i="11"/>
  <c r="BC7" i="11" l="1"/>
  <c r="BD6" i="11"/>
  <c r="AE7" i="11"/>
  <c r="BD7" i="11" l="1"/>
  <c r="BE6" i="11"/>
  <c r="AF7" i="11"/>
  <c r="BE7" i="11" l="1"/>
  <c r="BF6" i="11"/>
  <c r="AG7" i="11"/>
  <c r="BF7" i="11" l="1"/>
  <c r="BF5" i="11"/>
  <c r="BG6" i="11"/>
  <c r="BG7" i="11" l="1"/>
  <c r="BH6" i="11"/>
  <c r="BH7" i="11" l="1"/>
  <c r="BI6" i="11"/>
  <c r="BI7" i="11" l="1"/>
  <c r="BJ6" i="11"/>
  <c r="BJ7" i="11" l="1"/>
  <c r="BK6" i="11"/>
  <c r="BK7" i="11" l="1"/>
  <c r="BK5" i="11"/>
  <c r="BL6" i="11"/>
  <c r="BM6" i="11" l="1"/>
  <c r="BL7" i="11"/>
  <c r="BM7" i="11" l="1"/>
  <c r="BN6" i="11"/>
  <c r="BO6" i="11" l="1"/>
  <c r="BN7" i="11"/>
  <c r="BO7" i="11" l="1"/>
  <c r="BP6" i="11"/>
  <c r="BP5" i="11" l="1"/>
  <c r="BQ6" i="11"/>
  <c r="BP7" i="11"/>
  <c r="BR6" i="11" l="1"/>
  <c r="BQ7" i="11"/>
  <c r="BS6" i="11" l="1"/>
  <c r="BR7" i="11"/>
  <c r="BS7" i="11" l="1"/>
  <c r="BT6" i="11"/>
  <c r="BU6" i="11" l="1"/>
  <c r="BT7" i="11"/>
  <c r="BU5" i="11" l="1"/>
  <c r="BU7" i="11"/>
  <c r="BV6" i="11"/>
  <c r="BV7" i="11" l="1"/>
  <c r="BW6" i="11"/>
  <c r="BX6" i="11" l="1"/>
  <c r="BW7" i="11"/>
  <c r="BY6" i="11" l="1"/>
  <c r="BX7" i="11"/>
  <c r="BY7" i="11" l="1"/>
  <c r="BZ6" i="11"/>
  <c r="BZ5" i="11" l="1"/>
  <c r="BZ7" i="11"/>
  <c r="CA6" i="11"/>
  <c r="CB6" i="11" l="1"/>
  <c r="CA7" i="11"/>
  <c r="CB7" i="11" l="1"/>
  <c r="CC6" i="11"/>
  <c r="CD6" i="11" l="1"/>
  <c r="CC7" i="11"/>
  <c r="CD7" i="11" l="1"/>
  <c r="CE6" i="11"/>
  <c r="CF6" i="11" l="1"/>
  <c r="CE5" i="11"/>
  <c r="CE7" i="11"/>
  <c r="CG6" i="11" l="1"/>
  <c r="CF7" i="11"/>
  <c r="CG7" i="11" l="1"/>
  <c r="CH6" i="11"/>
  <c r="CH7" i="11" l="1"/>
  <c r="CI6" i="11"/>
  <c r="CI7" i="11" s="1"/>
</calcChain>
</file>

<file path=xl/sharedStrings.xml><?xml version="1.0" encoding="utf-8"?>
<sst xmlns="http://schemas.openxmlformats.org/spreadsheetml/2006/main" count="87" uniqueCount="61">
  <si>
    <t>START</t>
  </si>
  <si>
    <t xml:space="preserve">Do not delete this row. This row is hidden to preserve a formula that is used to highlight the current day within the project schedule. </t>
  </si>
  <si>
    <t>Startdatum</t>
  </si>
  <si>
    <t>Productiviteit</t>
  </si>
  <si>
    <t>Taak</t>
  </si>
  <si>
    <t>EIND</t>
  </si>
  <si>
    <t>Doel en scope bevestigen</t>
  </si>
  <si>
    <t>Projectteam samenstellen</t>
  </si>
  <si>
    <t>Ontsluiten bronsystemen</t>
  </si>
  <si>
    <t>Communicatie (handleiding, supportafspraken, FAQ)</t>
  </si>
  <si>
    <t>Gebruikerstraining</t>
  </si>
  <si>
    <t>Testen en valideren</t>
  </si>
  <si>
    <t>Inventarisatie en planning</t>
  </si>
  <si>
    <t>Ontwikkelen</t>
  </si>
  <si>
    <t>Implementatie en training</t>
  </si>
  <si>
    <t>Onderhoud en verbeteren</t>
  </si>
  <si>
    <t>Gebruikers en autorisaties aanmaken</t>
  </si>
  <si>
    <t>Opleveren dashboard in test</t>
  </si>
  <si>
    <t>Functionele test</t>
  </si>
  <si>
    <t>Go live</t>
  </si>
  <si>
    <t>Gebruikersacceptatietest</t>
  </si>
  <si>
    <t>Datavalidatie</t>
  </si>
  <si>
    <t>(Eerste) evaluatie met gebruikers (elke 2 mnd)</t>
  </si>
  <si>
    <t>Doorvoeren van verbeteringen (elke 2 mnd)</t>
  </si>
  <si>
    <t>Monitoren gebruik en datakwaliteit (elke 2 mnd)</t>
  </si>
  <si>
    <t>Planning afstemmen inclusief ureninzet</t>
  </si>
  <si>
    <t>Randvoorwaarden afstemmen (privacy, security, autorisaties etc)</t>
  </si>
  <si>
    <t>Business control</t>
  </si>
  <si>
    <t>R</t>
  </si>
  <si>
    <t>C</t>
  </si>
  <si>
    <t>I</t>
  </si>
  <si>
    <t>R = Verantwoordelijk voor uitvoering. A = Eindverantwoordelijk (beslissingsbevoegd). C = Geraadpleegd voor advies of input. I = Geïnformeerd over de uitkomst.</t>
  </si>
  <si>
    <t>A</t>
  </si>
  <si>
    <t>R/A</t>
  </si>
  <si>
    <t>Benodigde informatie</t>
  </si>
  <si>
    <t>EIGENAAR / CONTACTPERSOON</t>
  </si>
  <si>
    <t>Rollen en verantwoordelijkheden</t>
  </si>
  <si>
    <t>Directie</t>
  </si>
  <si>
    <t>Management</t>
  </si>
  <si>
    <t>Analyseren resultaat</t>
  </si>
  <si>
    <t>Actie ondernemen</t>
  </si>
  <si>
    <t>Wanneer niet aanwezig in bronsysteem</t>
  </si>
  <si>
    <t>Kostenplaatsen welke geïncludeerd worden</t>
  </si>
  <si>
    <t>Kostenplaats</t>
  </si>
  <si>
    <t>Onderstaande RACI-tabel geeft de verdeling van verantwoordelijkheden weer voor de taken rondom het proces van sturing op capaciteitsmanagement</t>
  </si>
  <si>
    <t>Taxonomie afstemmen (doelstelling, vierkante meters per locatie)</t>
  </si>
  <si>
    <t>Bepalen doelstelling</t>
  </si>
  <si>
    <t xml:space="preserve">Coördinator duurzaamheid </t>
  </si>
  <si>
    <t>Facilitair management</t>
  </si>
  <si>
    <t>Bepalen basisjaar</t>
  </si>
  <si>
    <t>Beheren meters in Kenter</t>
  </si>
  <si>
    <t>Aanleveren vierkante meters</t>
  </si>
  <si>
    <t>Interne en externe verantwoording</t>
  </si>
  <si>
    <t>R/I</t>
  </si>
  <si>
    <t>R/C</t>
  </si>
  <si>
    <t xml:space="preserve">C/I </t>
  </si>
  <si>
    <t>Basisjaar</t>
  </si>
  <si>
    <t xml:space="preserve">Basisjaar </t>
  </si>
  <si>
    <t>Doelstelling vermindering</t>
  </si>
  <si>
    <t>% vermindering</t>
  </si>
  <si>
    <t>Doelstelling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</si>
</sst>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m/d/yy;@"/>
    <numFmt numFmtId="166" formatCode="ddd\,\ m/d/yyyy"/>
    <numFmt numFmtId="167" formatCode="mmm\ d\,\ yyyy"/>
    <numFmt numFmtId="168" formatCode="d"/>
    <numFmt numFmtId="169" formatCode="[$-413]d\ mmmm\ yyyy;@"/>
  </numFmts>
  <fonts count="26"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sz val="10"/>
      <name val="Arial"/>
      <family val="2"/>
    </font>
    <font>
      <sz val="11"/>
      <color theme="1"/>
      <name val="Arial"/>
      <family val="2"/>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40"/>
      <color rgb="FF319EA2"/>
      <name val="Arial Black"/>
      <family val="2"/>
      <scheme val="major"/>
    </font>
    <font>
      <b/>
      <sz val="16"/>
      <color rgb="FF319EA2"/>
      <name val="Arial"/>
      <family val="2"/>
      <scheme val="minor"/>
    </font>
    <font>
      <sz val="11"/>
      <color rgb="FF319EA2"/>
      <name val="Arial"/>
      <family val="2"/>
      <scheme val="minor"/>
    </font>
    <font>
      <sz val="16"/>
      <color rgb="FF319EA2"/>
      <name val="Arial"/>
      <family val="2"/>
      <scheme val="minor"/>
    </font>
    <font>
      <b/>
      <sz val="16"/>
      <color rgb="FF319EA2"/>
      <name val="Arial Black"/>
      <family val="2"/>
      <scheme val="major"/>
    </font>
    <font>
      <sz val="11"/>
      <color rgb="FF319EA2"/>
      <name val="Arial Black"/>
      <family val="2"/>
      <scheme val="major"/>
    </font>
    <font>
      <b/>
      <sz val="12"/>
      <color theme="0"/>
      <name val="Arial"/>
      <family val="2"/>
      <scheme val="minor"/>
    </font>
    <font>
      <b/>
      <sz val="11"/>
      <color theme="0"/>
      <name val="Arial"/>
      <family val="2"/>
      <scheme val="minor"/>
    </font>
    <font>
      <i/>
      <sz val="11"/>
      <color theme="1"/>
      <name val="Arial"/>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0"/>
        <bgColor indexed="64"/>
      </patternFill>
    </fill>
    <fill>
      <patternFill patternType="solid">
        <fgColor rgb="FF217381"/>
        <bgColor indexed="64"/>
      </patternFill>
    </fill>
    <fill>
      <patternFill patternType="solid">
        <fgColor theme="0" tint="-0.14999847407452621"/>
        <bgColor theme="0" tint="-0.14999847407452621"/>
      </patternFill>
    </fill>
    <fill>
      <patternFill patternType="solid">
        <fgColor theme="0" tint="-0.34998626667073579"/>
        <bgColor indexed="64"/>
      </patternFill>
    </fill>
  </fills>
  <borders count="14">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medium">
        <color theme="1"/>
      </top>
      <bottom style="medium">
        <color theme="1"/>
      </bottom>
      <diagonal/>
    </border>
  </borders>
  <cellStyleXfs count="12">
    <xf numFmtId="0" fontId="0" fillId="0" borderId="0"/>
    <xf numFmtId="0" fontId="2" fillId="0" borderId="0" applyNumberFormat="0" applyFill="0" applyBorder="0" applyAlignment="0" applyProtection="0">
      <alignment vertical="top"/>
      <protection locked="0"/>
    </xf>
    <xf numFmtId="0" fontId="7" fillId="0" borderId="0"/>
    <xf numFmtId="164"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6" fontId="4" fillId="0" borderId="2">
      <alignment horizontal="center" vertical="center"/>
    </xf>
    <xf numFmtId="165"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81">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0" xfId="2"/>
    <xf numFmtId="0" fontId="7" fillId="0" borderId="0" xfId="2" applyAlignment="1">
      <alignment wrapText="1"/>
    </xf>
    <xf numFmtId="0" fontId="7"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4" fillId="0" borderId="0" xfId="0" applyFont="1"/>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8" fontId="12" fillId="4" borderId="11" xfId="0" applyNumberFormat="1" applyFont="1" applyFill="1" applyBorder="1" applyAlignment="1">
      <alignment horizontal="center" vertical="center"/>
    </xf>
    <xf numFmtId="168" fontId="12" fillId="4" borderId="10" xfId="0" applyNumberFormat="1" applyFont="1" applyFill="1" applyBorder="1" applyAlignment="1">
      <alignment horizontal="center" vertical="center"/>
    </xf>
    <xf numFmtId="0" fontId="13" fillId="2" borderId="8"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0" fillId="0" borderId="0" xfId="0" applyFont="1"/>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10" fillId="0" borderId="0" xfId="11" applyFont="1" applyBorder="1">
      <alignment horizontal="left" vertical="center" indent="2"/>
    </xf>
    <xf numFmtId="165" fontId="10" fillId="0" borderId="0" xfId="9" applyFont="1" applyBorder="1">
      <alignment horizontal="center" vertical="center"/>
    </xf>
    <xf numFmtId="0" fontId="14" fillId="2" borderId="0" xfId="0" applyFont="1" applyFill="1" applyAlignment="1">
      <alignment horizontal="left" vertical="center" indent="1"/>
    </xf>
    <xf numFmtId="165" fontId="15" fillId="2" borderId="0" xfId="0" applyNumberFormat="1" applyFont="1" applyFill="1" applyAlignment="1">
      <alignment horizontal="left" vertical="center"/>
    </xf>
    <xf numFmtId="165" fontId="1" fillId="2" borderId="0" xfId="0" applyNumberFormat="1" applyFont="1" applyFill="1" applyAlignment="1">
      <alignment horizontal="center" vertical="center"/>
    </xf>
    <xf numFmtId="0" fontId="4" fillId="2" borderId="0" xfId="0" applyFont="1" applyFill="1" applyAlignment="1">
      <alignment vertical="center"/>
    </xf>
    <xf numFmtId="0" fontId="16" fillId="0" borderId="0" xfId="5" applyFont="1" applyAlignment="1">
      <alignment horizontal="left" vertical="center" indent="1"/>
    </xf>
    <xf numFmtId="0" fontId="17" fillId="0" borderId="0" xfId="4" applyFont="1" applyAlignment="1">
      <alignment horizontal="left"/>
    </xf>
    <xf numFmtId="0" fontId="20" fillId="0" borderId="0" xfId="0" applyFont="1"/>
    <xf numFmtId="165" fontId="4" fillId="5" borderId="1" xfId="9" applyFill="1" applyAlignment="1">
      <alignment horizontal="left" vertical="center"/>
    </xf>
    <xf numFmtId="0" fontId="18" fillId="0" borderId="0" xfId="7" applyFont="1" applyAlignment="1"/>
    <xf numFmtId="14" fontId="4" fillId="5" borderId="1" xfId="9" applyNumberFormat="1" applyFill="1" applyAlignment="1">
      <alignment horizontal="left" vertical="center"/>
    </xf>
    <xf numFmtId="0" fontId="23" fillId="6" borderId="0" xfId="0" applyFont="1" applyFill="1" applyAlignment="1">
      <alignment horizontal="left" vertical="center" indent="1"/>
    </xf>
    <xf numFmtId="165" fontId="10" fillId="6" borderId="0" xfId="0" applyNumberFormat="1" applyFont="1" applyFill="1" applyAlignment="1">
      <alignment horizontal="center" vertical="center"/>
    </xf>
    <xf numFmtId="165" fontId="1" fillId="6" borderId="0" xfId="0" applyNumberFormat="1" applyFont="1" applyFill="1" applyAlignment="1">
      <alignment horizontal="center" vertical="center"/>
    </xf>
    <xf numFmtId="0" fontId="0" fillId="0" borderId="0" xfId="0" applyAlignment="1">
      <alignment wrapText="1"/>
    </xf>
    <xf numFmtId="0" fontId="16" fillId="0" borderId="0" xfId="5" applyFont="1" applyAlignment="1">
      <alignment horizontal="left" vertical="center" wrapText="1"/>
    </xf>
    <xf numFmtId="0" fontId="17" fillId="0" borderId="0" xfId="4" applyFont="1" applyAlignment="1">
      <alignment horizontal="left" wrapText="1"/>
    </xf>
    <xf numFmtId="0" fontId="1" fillId="0" borderId="0" xfId="1" applyFont="1" applyAlignment="1" applyProtection="1">
      <alignment horizontal="left" vertical="top" wrapText="1"/>
    </xf>
    <xf numFmtId="0" fontId="10" fillId="0" borderId="0" xfId="0" applyFont="1" applyAlignment="1">
      <alignment wrapText="1"/>
    </xf>
    <xf numFmtId="0" fontId="23" fillId="6" borderId="0" xfId="0" applyFont="1" applyFill="1" applyAlignment="1">
      <alignment horizontal="left" vertical="center" wrapText="1"/>
    </xf>
    <xf numFmtId="165" fontId="4" fillId="5" borderId="1" xfId="9" applyFill="1" applyAlignment="1">
      <alignment horizontal="left" vertical="center" wrapText="1"/>
    </xf>
    <xf numFmtId="0" fontId="4" fillId="0" borderId="0" xfId="0" applyFont="1" applyAlignment="1">
      <alignment vertical="center" wrapText="1"/>
    </xf>
    <xf numFmtId="0" fontId="10" fillId="0" borderId="0" xfId="11" applyFont="1" applyBorder="1" applyAlignment="1">
      <alignment horizontal="left" vertical="center" wrapText="1"/>
    </xf>
    <xf numFmtId="0" fontId="14" fillId="2" borderId="0" xfId="0" applyFont="1" applyFill="1" applyAlignment="1">
      <alignment horizontal="left" vertical="center" wrapText="1"/>
    </xf>
    <xf numFmtId="0" fontId="18" fillId="0" borderId="0" xfId="7" applyFont="1" applyAlignment="1">
      <alignment vertical="center"/>
    </xf>
    <xf numFmtId="0" fontId="19" fillId="0" borderId="0" xfId="0" applyFont="1" applyAlignment="1">
      <alignment vertical="center"/>
    </xf>
    <xf numFmtId="0" fontId="0" fillId="7" borderId="0" xfId="0" applyFill="1"/>
    <xf numFmtId="0" fontId="24" fillId="6" borderId="0" xfId="0" applyFont="1" applyFill="1" applyAlignment="1">
      <alignment vertical="top"/>
    </xf>
    <xf numFmtId="165" fontId="7" fillId="6" borderId="0" xfId="0" applyNumberFormat="1" applyFont="1" applyFill="1" applyAlignment="1">
      <alignment vertical="top"/>
    </xf>
    <xf numFmtId="0" fontId="24" fillId="6" borderId="13" xfId="0" applyFont="1" applyFill="1" applyBorder="1" applyAlignment="1">
      <alignment vertical="top"/>
    </xf>
    <xf numFmtId="0" fontId="0" fillId="0" borderId="0" xfId="0" applyAlignment="1">
      <alignment vertical="center" wrapText="1"/>
    </xf>
    <xf numFmtId="0" fontId="0" fillId="8" borderId="0" xfId="0" applyFill="1"/>
    <xf numFmtId="0" fontId="25" fillId="0" borderId="0" xfId="0" applyFont="1"/>
    <xf numFmtId="9" fontId="0" fillId="7" borderId="0" xfId="0" applyNumberFormat="1" applyFill="1"/>
    <xf numFmtId="0" fontId="24" fillId="0" borderId="0" xfId="0" applyFont="1" applyAlignment="1">
      <alignment vertical="top"/>
    </xf>
    <xf numFmtId="0" fontId="10" fillId="2" borderId="5" xfId="0" applyFont="1" applyFill="1" applyBorder="1" applyAlignment="1">
      <alignment horizontal="center" vertical="center" wrapText="1"/>
    </xf>
    <xf numFmtId="167" fontId="10" fillId="2" borderId="10" xfId="0" applyNumberFormat="1" applyFont="1" applyFill="1" applyBorder="1" applyAlignment="1">
      <alignment horizontal="center" vertical="center" wrapText="1"/>
    </xf>
    <xf numFmtId="167" fontId="10" fillId="2" borderId="11" xfId="0" applyNumberFormat="1" applyFont="1" applyFill="1" applyBorder="1" applyAlignment="1">
      <alignment horizontal="center" vertical="center" wrapText="1"/>
    </xf>
    <xf numFmtId="167" fontId="10" fillId="2" borderId="9" xfId="0" applyNumberFormat="1" applyFont="1" applyFill="1" applyBorder="1" applyAlignment="1">
      <alignment horizontal="center" vertical="center" wrapText="1"/>
    </xf>
    <xf numFmtId="167" fontId="10" fillId="2" borderId="5" xfId="0" applyNumberFormat="1" applyFont="1" applyFill="1" applyBorder="1" applyAlignment="1">
      <alignment horizontal="center" vertical="center" wrapText="1"/>
    </xf>
    <xf numFmtId="0" fontId="21" fillId="0" borderId="0" xfId="0" applyFont="1" applyAlignment="1">
      <alignment horizontal="left"/>
    </xf>
    <xf numFmtId="0" fontId="22" fillId="0" borderId="0" xfId="0" applyFont="1"/>
    <xf numFmtId="169" fontId="20" fillId="0" borderId="0" xfId="8" applyNumberFormat="1" applyFont="1" applyBorder="1">
      <alignment horizontal="center" vertical="center"/>
    </xf>
    <xf numFmtId="0" fontId="18" fillId="0" borderId="0" xfId="7" applyFont="1" applyAlignment="1">
      <alignment horizontal="left"/>
    </xf>
    <xf numFmtId="0" fontId="19" fillId="0" borderId="0" xfId="0" applyFont="1"/>
    <xf numFmtId="0" fontId="7" fillId="0" borderId="0" xfId="2" applyAlignment="1">
      <alignment wrapText="1"/>
    </xf>
    <xf numFmtId="0" fontId="11" fillId="3" borderId="7" xfId="0" applyFont="1" applyFill="1" applyBorder="1" applyAlignment="1">
      <alignment horizontal="left" vertical="center" wrapText="1"/>
    </xf>
    <xf numFmtId="0" fontId="4" fillId="2" borderId="12" xfId="0" applyFont="1" applyFill="1" applyBorder="1" applyAlignment="1">
      <alignment horizontal="left" wrapText="1"/>
    </xf>
    <xf numFmtId="0" fontId="11" fillId="3" borderId="7" xfId="0" applyFont="1" applyFill="1" applyBorder="1" applyAlignment="1">
      <alignment horizontal="center" vertical="center"/>
    </xf>
    <xf numFmtId="0" fontId="4" fillId="2" borderId="12" xfId="0" applyFont="1" applyFill="1" applyBorder="1"/>
    <xf numFmtId="0" fontId="11" fillId="3" borderId="7" xfId="0" applyFont="1" applyFill="1" applyBorder="1" applyAlignment="1">
      <alignment horizontal="left" vertical="center"/>
    </xf>
    <xf numFmtId="0" fontId="11" fillId="3" borderId="12" xfId="0" applyFont="1" applyFill="1" applyBorder="1" applyAlignment="1">
      <alignment horizontal="left" vertical="center"/>
    </xf>
    <xf numFmtId="165" fontId="7" fillId="6" borderId="0" xfId="0" applyNumberFormat="1" applyFont="1" applyFill="1" applyAlignment="1">
      <alignment vertical="top" wrapText="1"/>
    </xf>
    <xf numFmtId="0" fontId="24" fillId="6" borderId="0" xfId="0" applyFont="1" applyFill="1" applyAlignment="1">
      <alignment vertical="top" wrapText="1"/>
    </xf>
  </cellXfs>
  <cellStyles count="12">
    <cellStyle name="Date" xfId="9" xr:uid="{229918B6-DD13-4F5A-97B9-305F7E002AA3}"/>
    <cellStyle name="Hyperlink" xfId="1" builtinId="8" customBuiltin="1"/>
    <cellStyle name="Komma" xfId="3" builtinId="3" customBuiltin="1"/>
    <cellStyle name="Kop 1" xfId="5" builtinId="16" customBuiltin="1"/>
    <cellStyle name="Kop 2" xfId="6" builtinId="17" customBuiltin="1"/>
    <cellStyle name="Kop 3" xfId="7" builtinId="18" customBuiltin="1"/>
    <cellStyle name="Name" xfId="10" xr:uid="{B2D3C1EE-6B41-4801-AAFC-C2274E49E503}"/>
    <cellStyle name="Project Start" xfId="8" xr:uid="{8EB8A09A-C31C-40A3-B2C1-9449520178B8}"/>
    <cellStyle name="Standaard" xfId="0" builtinId="0"/>
    <cellStyle name="Task" xfId="11" xr:uid="{6391D789-272B-4DD2-9BF3-2CDCF610FA41}"/>
    <cellStyle name="Titel" xfId="4" builtinId="15" customBuiltin="1"/>
    <cellStyle name="zHiddenText" xfId="2" xr:uid="{26E66EE6-E33F-4D77-BAE4-0FB4F5BBF673}"/>
  </cellStyles>
  <dxfs count="12">
    <dxf>
      <fill>
        <patternFill>
          <bgColor rgb="FF7DD5E9"/>
        </patternFill>
      </fill>
      <border>
        <left/>
        <right/>
        <top style="thin">
          <color theme="0" tint="-4.9989318521683403E-2"/>
        </top>
        <bottom style="thin">
          <color theme="0" tint="-4.9989318521683403E-2"/>
        </bottom>
      </border>
    </dxf>
    <dxf>
      <border>
        <left style="thin">
          <color rgb="FFF18401"/>
        </left>
        <right style="thin">
          <color rgb="FFF18401"/>
        </right>
        <vertical/>
        <horizontal/>
      </border>
    </dxf>
    <dxf>
      <font>
        <strike val="0"/>
        <outline val="0"/>
        <shadow val="0"/>
        <u val="none"/>
        <vertAlign val="baseline"/>
        <sz val="11"/>
        <color theme="0"/>
        <name val="Arial"/>
        <family val="2"/>
        <scheme val="minor"/>
      </font>
      <alignment horizontal="general" vertical="top" textRotation="0" wrapText="0" indent="0"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0C0C0"/>
      <color rgb="FF217381"/>
      <color rgb="FF319EA2"/>
      <color rgb="FF7DD5E9"/>
      <color rgb="FF96DEED"/>
      <color rgb="FFF18401"/>
      <color rgb="FF44678E"/>
      <color rgb="FF215881"/>
      <color rgb="FF42648A"/>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0</xdr:rowOff>
    </xdr:from>
    <xdr:to>
      <xdr:col>1</xdr:col>
      <xdr:colOff>1733550</xdr:colOff>
      <xdr:row>2</xdr:row>
      <xdr:rowOff>201386</xdr:rowOff>
    </xdr:to>
    <xdr:pic>
      <xdr:nvPicPr>
        <xdr:cNvPr id="3" name="Picture 2">
          <a:extLst>
            <a:ext uri="{FF2B5EF4-FFF2-40B4-BE49-F238E27FC236}">
              <a16:creationId xmlns:a16="http://schemas.microsoft.com/office/drawing/2014/main" id="{600D6A7E-8EAF-14E1-28EA-3066DB106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714500" cy="1714500"/>
        </a:xfrm>
        <a:prstGeom prst="rect">
          <a:avLst/>
        </a:prstGeom>
      </xdr:spPr>
    </xdr:pic>
    <xdr:clientData/>
  </xdr:twoCellAnchor>
  <xdr:twoCellAnchor editAs="absolute">
    <xdr:from>
      <xdr:col>75</xdr:col>
      <xdr:colOff>48266</xdr:colOff>
      <xdr:row>0</xdr:row>
      <xdr:rowOff>0</xdr:rowOff>
    </xdr:from>
    <xdr:to>
      <xdr:col>87</xdr:col>
      <xdr:colOff>0</xdr:colOff>
      <xdr:row>1</xdr:row>
      <xdr:rowOff>297517</xdr:rowOff>
    </xdr:to>
    <xdr:pic>
      <xdr:nvPicPr>
        <xdr:cNvPr id="4" name="Afbeelding 1">
          <a:extLst>
            <a:ext uri="{FF2B5EF4-FFF2-40B4-BE49-F238E27FC236}">
              <a16:creationId xmlns:a16="http://schemas.microsoft.com/office/drawing/2014/main" id="{94DD18C6-E829-B2B5-70FD-E76ABCD9B1B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23082437" y="0"/>
          <a:ext cx="2433677" cy="1440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473796</xdr:colOff>
      <xdr:row>1</xdr:row>
      <xdr:rowOff>1</xdr:rowOff>
    </xdr:to>
    <xdr:pic>
      <xdr:nvPicPr>
        <xdr:cNvPr id="2" name="Picture 1">
          <a:extLst>
            <a:ext uri="{FF2B5EF4-FFF2-40B4-BE49-F238E27FC236}">
              <a16:creationId xmlns:a16="http://schemas.microsoft.com/office/drawing/2014/main" id="{BAE3D15B-144A-470C-ABCC-B34150C33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139185" cy="1143000"/>
        </a:xfrm>
        <a:prstGeom prst="rect">
          <a:avLst/>
        </a:prstGeom>
      </xdr:spPr>
    </xdr:pic>
    <xdr:clientData/>
  </xdr:twoCellAnchor>
  <xdr:twoCellAnchor editAs="absolute">
    <xdr:from>
      <xdr:col>8</xdr:col>
      <xdr:colOff>342414</xdr:colOff>
      <xdr:row>0</xdr:row>
      <xdr:rowOff>0</xdr:rowOff>
    </xdr:from>
    <xdr:to>
      <xdr:col>11</xdr:col>
      <xdr:colOff>153911</xdr:colOff>
      <xdr:row>1</xdr:row>
      <xdr:rowOff>0</xdr:rowOff>
    </xdr:to>
    <xdr:pic>
      <xdr:nvPicPr>
        <xdr:cNvPr id="3" name="Afbeelding 1">
          <a:extLst>
            <a:ext uri="{FF2B5EF4-FFF2-40B4-BE49-F238E27FC236}">
              <a16:creationId xmlns:a16="http://schemas.microsoft.com/office/drawing/2014/main" id="{6FFB7993-24B9-460D-A9C2-1AD16617AB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10522219" y="0"/>
          <a:ext cx="1931038"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646112</xdr:colOff>
      <xdr:row>1</xdr:row>
      <xdr:rowOff>175851</xdr:rowOff>
    </xdr:to>
    <xdr:pic>
      <xdr:nvPicPr>
        <xdr:cNvPr id="2" name="Picture 1">
          <a:extLst>
            <a:ext uri="{FF2B5EF4-FFF2-40B4-BE49-F238E27FC236}">
              <a16:creationId xmlns:a16="http://schemas.microsoft.com/office/drawing/2014/main" id="{9571DA1B-E8D5-4275-BC9A-32005ADA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1318851"/>
        </a:xfrm>
        <a:prstGeom prst="rect">
          <a:avLst/>
        </a:prstGeom>
      </xdr:spPr>
    </xdr:pic>
    <xdr:clientData/>
  </xdr:twoCellAnchor>
  <xdr:twoCellAnchor editAs="absolute">
    <xdr:from>
      <xdr:col>4</xdr:col>
      <xdr:colOff>1671796</xdr:colOff>
      <xdr:row>0</xdr:row>
      <xdr:rowOff>1</xdr:rowOff>
    </xdr:from>
    <xdr:to>
      <xdr:col>5</xdr:col>
      <xdr:colOff>1845469</xdr:colOff>
      <xdr:row>1</xdr:row>
      <xdr:rowOff>0</xdr:rowOff>
    </xdr:to>
    <xdr:pic>
      <xdr:nvPicPr>
        <xdr:cNvPr id="3" name="Afbeelding 1">
          <a:extLst>
            <a:ext uri="{FF2B5EF4-FFF2-40B4-BE49-F238E27FC236}">
              <a16:creationId xmlns:a16="http://schemas.microsoft.com/office/drawing/2014/main" id="{66026F4D-D680-47A4-A9EC-9D2382DE63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7289164" y="1"/>
          <a:ext cx="1931036" cy="11429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5E53AC-A942-4C89-9309-8B866EC2964C}" name="Table1" displayName="Table1" ref="C9:H16" totalsRowShown="0" headerRowDxfId="2">
  <autoFilter ref="C9:H16" xr:uid="{3C5E53AC-A942-4C89-9309-8B866EC2964C}">
    <filterColumn colId="0" hiddenButton="1"/>
    <filterColumn colId="1" hiddenButton="1"/>
    <filterColumn colId="2" hiddenButton="1"/>
    <filterColumn colId="3" hiddenButton="1"/>
    <filterColumn colId="4" hiddenButton="1"/>
    <filterColumn colId="5" hiddenButton="1"/>
  </autoFilter>
  <tableColumns count="6">
    <tableColumn id="1" xr3:uid="{5538B98D-59E4-4293-AD3D-BE0B300B0629}" name="Taak"/>
    <tableColumn id="3" xr3:uid="{E1CBDF33-1762-4024-93CA-280CD2263447}" name="Management"/>
    <tableColumn id="2" xr3:uid="{256A0953-41A8-4567-9384-C7B0F5BADB60}" name="Business control"/>
    <tableColumn id="8" xr3:uid="{EB68DAB8-630D-44FF-990E-0B9B385D0232}" name="Directie"/>
    <tableColumn id="4" xr3:uid="{CFC317E6-5331-49C0-9313-2F5D6EC37730}" name="Coördinator duurzaamheid "/>
    <tableColumn id="6" xr3:uid="{4232C3E5-9D48-43B2-B63C-95058AA0F4B4}" name="Facilitair management"/>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I34"/>
  <sheetViews>
    <sheetView showGridLines="0" tabSelected="1" showRuler="0" topLeftCell="A9" zoomScale="70" zoomScaleNormal="70" zoomScalePageLayoutView="70" workbookViewId="0">
      <selection activeCell="B36" sqref="B36"/>
    </sheetView>
  </sheetViews>
  <sheetFormatPr defaultColWidth="8.75" defaultRowHeight="30" customHeight="1" x14ac:dyDescent="0.2"/>
  <cols>
    <col min="1" max="1" width="2.75" style="6" customWidth="1"/>
    <col min="2" max="2" width="56.125" style="41" customWidth="1"/>
    <col min="3" max="3" width="34.375" customWidth="1"/>
    <col min="4" max="4" width="10.75" style="2" customWidth="1"/>
    <col min="5" max="5" width="10.75" customWidth="1"/>
    <col min="6" max="6" width="3" customWidth="1"/>
    <col min="7" max="7" width="6" hidden="1" customWidth="1"/>
    <col min="8" max="87" width="2.75" customWidth="1"/>
  </cols>
  <sheetData>
    <row r="1" spans="1:87" ht="90" customHeight="1" x14ac:dyDescent="0.3">
      <c r="A1" s="7"/>
      <c r="D1" s="10"/>
      <c r="E1" s="11"/>
      <c r="G1" s="1"/>
      <c r="J1" s="36"/>
      <c r="K1" s="36"/>
      <c r="L1" s="36"/>
      <c r="M1" s="34"/>
    </row>
    <row r="2" spans="1:87" ht="29.45" customHeight="1" x14ac:dyDescent="0.5">
      <c r="B2" s="42"/>
      <c r="C2" s="32"/>
      <c r="D2" s="13"/>
      <c r="E2" s="12"/>
      <c r="H2" s="70"/>
      <c r="I2" s="71"/>
      <c r="J2" s="71"/>
      <c r="K2" s="71"/>
      <c r="L2" s="71"/>
      <c r="M2" s="34"/>
      <c r="N2" s="67"/>
      <c r="O2" s="68"/>
      <c r="P2" s="68"/>
      <c r="Q2" s="68"/>
      <c r="R2" s="68"/>
      <c r="S2" s="68"/>
      <c r="T2" s="68"/>
      <c r="U2" s="68"/>
    </row>
    <row r="3" spans="1:87" s="14" customFormat="1" ht="54" customHeight="1" x14ac:dyDescent="1.1000000000000001">
      <c r="A3" s="6"/>
      <c r="B3" s="43" t="s">
        <v>3</v>
      </c>
      <c r="C3" s="33"/>
      <c r="D3" s="15"/>
      <c r="R3" s="51" t="s">
        <v>2</v>
      </c>
      <c r="S3" s="52"/>
      <c r="T3" s="52"/>
      <c r="U3" s="52"/>
      <c r="V3" s="52"/>
      <c r="W3" s="51"/>
      <c r="X3" s="69">
        <v>46054</v>
      </c>
      <c r="Y3" s="69"/>
      <c r="Z3" s="69"/>
      <c r="AA3" s="69"/>
      <c r="AB3" s="69"/>
      <c r="AC3" s="69"/>
      <c r="AD3" s="69"/>
      <c r="AE3" s="69"/>
    </row>
    <row r="4" spans="1:87" s="14" customFormat="1" ht="15" customHeight="1" x14ac:dyDescent="0.2">
      <c r="A4" s="7"/>
      <c r="B4" s="44"/>
      <c r="C4" s="16"/>
      <c r="D4" s="17"/>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row>
    <row r="5" spans="1:87" s="14" customFormat="1" ht="15" customHeight="1" x14ac:dyDescent="0.2">
      <c r="A5" s="7"/>
      <c r="B5" s="44"/>
      <c r="C5" s="16"/>
      <c r="D5" s="17"/>
      <c r="H5" s="65">
        <f>H6</f>
        <v>46055</v>
      </c>
      <c r="I5" s="66"/>
      <c r="J5" s="66"/>
      <c r="K5" s="66"/>
      <c r="L5" s="66"/>
      <c r="M5" s="66">
        <f>M6</f>
        <v>46062</v>
      </c>
      <c r="N5" s="66"/>
      <c r="O5" s="66"/>
      <c r="P5" s="66"/>
      <c r="Q5" s="66"/>
      <c r="R5" s="66">
        <f>R6</f>
        <v>46069</v>
      </c>
      <c r="S5" s="66"/>
      <c r="T5" s="66"/>
      <c r="U5" s="66"/>
      <c r="V5" s="66"/>
      <c r="W5" s="66">
        <f>W6</f>
        <v>46076</v>
      </c>
      <c r="X5" s="66"/>
      <c r="Y5" s="66"/>
      <c r="Z5" s="66"/>
      <c r="AA5" s="66"/>
      <c r="AB5" s="66">
        <f>AB6</f>
        <v>46083</v>
      </c>
      <c r="AC5" s="66"/>
      <c r="AD5" s="66"/>
      <c r="AE5" s="66"/>
      <c r="AF5" s="66"/>
      <c r="AG5" s="66">
        <f>AG6</f>
        <v>46090</v>
      </c>
      <c r="AH5" s="66"/>
      <c r="AI5" s="66"/>
      <c r="AJ5" s="66"/>
      <c r="AK5" s="66"/>
      <c r="AL5" s="66">
        <f>AL6</f>
        <v>46097</v>
      </c>
      <c r="AM5" s="66"/>
      <c r="AN5" s="66"/>
      <c r="AO5" s="66"/>
      <c r="AP5" s="66"/>
      <c r="AQ5" s="66">
        <f>AQ6</f>
        <v>46104</v>
      </c>
      <c r="AR5" s="66"/>
      <c r="AS5" s="66"/>
      <c r="AT5" s="66"/>
      <c r="AU5" s="66"/>
      <c r="AV5" s="63">
        <f>AV6</f>
        <v>46111</v>
      </c>
      <c r="AW5" s="64"/>
      <c r="AX5" s="64"/>
      <c r="AY5" s="64"/>
      <c r="AZ5" s="65"/>
      <c r="BA5" s="63">
        <f>BA6</f>
        <v>46118</v>
      </c>
      <c r="BB5" s="64"/>
      <c r="BC5" s="64"/>
      <c r="BD5" s="64"/>
      <c r="BE5" s="65"/>
      <c r="BF5" s="63">
        <f>BF6</f>
        <v>46125</v>
      </c>
      <c r="BG5" s="64"/>
      <c r="BH5" s="64"/>
      <c r="BI5" s="64"/>
      <c r="BJ5" s="65"/>
      <c r="BK5" s="63">
        <f>BK6</f>
        <v>46132</v>
      </c>
      <c r="BL5" s="64"/>
      <c r="BM5" s="64"/>
      <c r="BN5" s="64"/>
      <c r="BO5" s="65"/>
      <c r="BP5" s="63">
        <f>BP6</f>
        <v>46139</v>
      </c>
      <c r="BQ5" s="64"/>
      <c r="BR5" s="64"/>
      <c r="BS5" s="64"/>
      <c r="BT5" s="65"/>
      <c r="BU5" s="63">
        <f>BU6</f>
        <v>46146</v>
      </c>
      <c r="BV5" s="64"/>
      <c r="BW5" s="64"/>
      <c r="BX5" s="64"/>
      <c r="BY5" s="65"/>
      <c r="BZ5" s="63">
        <f>BZ6</f>
        <v>46153</v>
      </c>
      <c r="CA5" s="64"/>
      <c r="CB5" s="64"/>
      <c r="CC5" s="64"/>
      <c r="CD5" s="65"/>
      <c r="CE5" s="63">
        <f>CE6</f>
        <v>46160</v>
      </c>
      <c r="CF5" s="64"/>
      <c r="CG5" s="64"/>
      <c r="CH5" s="64"/>
      <c r="CI5" s="65"/>
    </row>
    <row r="6" spans="1:87" s="14" customFormat="1" ht="15" customHeight="1" x14ac:dyDescent="0.2">
      <c r="A6" s="72"/>
      <c r="B6" s="73" t="s">
        <v>4</v>
      </c>
      <c r="C6" s="77" t="s">
        <v>35</v>
      </c>
      <c r="D6" s="75" t="s">
        <v>0</v>
      </c>
      <c r="E6" s="75" t="s">
        <v>5</v>
      </c>
      <c r="H6" s="18">
        <f>Project_Start-WEEKDAY(Project_Start,1)+2</f>
        <v>46055</v>
      </c>
      <c r="I6" s="18">
        <f>H6+1</f>
        <v>46056</v>
      </c>
      <c r="J6" s="18">
        <f t="shared" ref="J6:AK6" si="0">I6+1</f>
        <v>46057</v>
      </c>
      <c r="K6" s="18">
        <f t="shared" si="0"/>
        <v>46058</v>
      </c>
      <c r="L6" s="18">
        <f t="shared" si="0"/>
        <v>46059</v>
      </c>
      <c r="M6" s="19">
        <f>L6+3</f>
        <v>46062</v>
      </c>
      <c r="N6" s="18">
        <f>M6+1</f>
        <v>46063</v>
      </c>
      <c r="O6" s="18">
        <f t="shared" ref="O6" si="1">N6+1</f>
        <v>46064</v>
      </c>
      <c r="P6" s="18">
        <f t="shared" ref="P6" si="2">O6+1</f>
        <v>46065</v>
      </c>
      <c r="Q6" s="18">
        <f t="shared" ref="Q6" si="3">P6+1</f>
        <v>46066</v>
      </c>
      <c r="R6" s="19">
        <f>Q6+3</f>
        <v>46069</v>
      </c>
      <c r="S6" s="18">
        <f>R6+1</f>
        <v>46070</v>
      </c>
      <c r="T6" s="18">
        <f t="shared" si="0"/>
        <v>46071</v>
      </c>
      <c r="U6" s="18">
        <f t="shared" si="0"/>
        <v>46072</v>
      </c>
      <c r="V6" s="18">
        <f t="shared" si="0"/>
        <v>46073</v>
      </c>
      <c r="W6" s="19">
        <f>V6+3</f>
        <v>46076</v>
      </c>
      <c r="X6" s="18">
        <f>W6+1</f>
        <v>46077</v>
      </c>
      <c r="Y6" s="18">
        <f t="shared" si="0"/>
        <v>46078</v>
      </c>
      <c r="Z6" s="18">
        <f t="shared" si="0"/>
        <v>46079</v>
      </c>
      <c r="AA6" s="18">
        <f t="shared" si="0"/>
        <v>46080</v>
      </c>
      <c r="AB6" s="19">
        <f>AA6+3</f>
        <v>46083</v>
      </c>
      <c r="AC6" s="18">
        <f>AB6+1</f>
        <v>46084</v>
      </c>
      <c r="AD6" s="18">
        <f t="shared" si="0"/>
        <v>46085</v>
      </c>
      <c r="AE6" s="18">
        <f t="shared" si="0"/>
        <v>46086</v>
      </c>
      <c r="AF6" s="18">
        <f t="shared" si="0"/>
        <v>46087</v>
      </c>
      <c r="AG6" s="19">
        <f>AF6+3</f>
        <v>46090</v>
      </c>
      <c r="AH6" s="18">
        <f>AG6+1</f>
        <v>46091</v>
      </c>
      <c r="AI6" s="18">
        <f t="shared" si="0"/>
        <v>46092</v>
      </c>
      <c r="AJ6" s="18">
        <f t="shared" si="0"/>
        <v>46093</v>
      </c>
      <c r="AK6" s="18">
        <f t="shared" si="0"/>
        <v>46094</v>
      </c>
      <c r="AL6" s="19">
        <f>AK6+3</f>
        <v>46097</v>
      </c>
      <c r="AM6" s="18">
        <f>AL6+1</f>
        <v>46098</v>
      </c>
      <c r="AN6" s="18">
        <f t="shared" ref="AN6:AP6" si="4">AM6+1</f>
        <v>46099</v>
      </c>
      <c r="AO6" s="18">
        <f t="shared" si="4"/>
        <v>46100</v>
      </c>
      <c r="AP6" s="18">
        <f t="shared" si="4"/>
        <v>46101</v>
      </c>
      <c r="AQ6" s="19">
        <f>AP6+3</f>
        <v>46104</v>
      </c>
      <c r="AR6" s="18">
        <f>AQ6+1</f>
        <v>46105</v>
      </c>
      <c r="AS6" s="18">
        <f t="shared" ref="AS6:AU6" si="5">AR6+1</f>
        <v>46106</v>
      </c>
      <c r="AT6" s="18">
        <f t="shared" si="5"/>
        <v>46107</v>
      </c>
      <c r="AU6" s="18">
        <f t="shared" si="5"/>
        <v>46108</v>
      </c>
      <c r="AV6" s="19">
        <f>AU6+3</f>
        <v>46111</v>
      </c>
      <c r="AW6" s="18">
        <f>AV6+1</f>
        <v>46112</v>
      </c>
      <c r="AX6" s="18">
        <f t="shared" ref="AX6" si="6">AW6+1</f>
        <v>46113</v>
      </c>
      <c r="AY6" s="18">
        <f t="shared" ref="AY6" si="7">AX6+1</f>
        <v>46114</v>
      </c>
      <c r="AZ6" s="18">
        <f t="shared" ref="AZ6" si="8">AY6+1</f>
        <v>46115</v>
      </c>
      <c r="BA6" s="19">
        <f>AZ6+3</f>
        <v>46118</v>
      </c>
      <c r="BB6" s="18">
        <f>BA6+1</f>
        <v>46119</v>
      </c>
      <c r="BC6" s="18">
        <f t="shared" ref="BC6" si="9">BB6+1</f>
        <v>46120</v>
      </c>
      <c r="BD6" s="18">
        <f t="shared" ref="BD6" si="10">BC6+1</f>
        <v>46121</v>
      </c>
      <c r="BE6" s="18">
        <f t="shared" ref="BE6" si="11">BD6+1</f>
        <v>46122</v>
      </c>
      <c r="BF6" s="19">
        <f>BE6+3</f>
        <v>46125</v>
      </c>
      <c r="BG6" s="18">
        <f>BF6+1</f>
        <v>46126</v>
      </c>
      <c r="BH6" s="18">
        <f t="shared" ref="BH6" si="12">BG6+1</f>
        <v>46127</v>
      </c>
      <c r="BI6" s="18">
        <f t="shared" ref="BI6" si="13">BH6+1</f>
        <v>46128</v>
      </c>
      <c r="BJ6" s="18">
        <f t="shared" ref="BJ6" si="14">BI6+1</f>
        <v>46129</v>
      </c>
      <c r="BK6" s="19">
        <f>BJ6+3</f>
        <v>46132</v>
      </c>
      <c r="BL6" s="18">
        <f>BK6+1</f>
        <v>46133</v>
      </c>
      <c r="BM6" s="18">
        <f t="shared" ref="BM6" si="15">BL6+1</f>
        <v>46134</v>
      </c>
      <c r="BN6" s="18">
        <f t="shared" ref="BN6" si="16">BM6+1</f>
        <v>46135</v>
      </c>
      <c r="BO6" s="18">
        <f t="shared" ref="BO6" si="17">BN6+1</f>
        <v>46136</v>
      </c>
      <c r="BP6" s="19">
        <f>BO6+3</f>
        <v>46139</v>
      </c>
      <c r="BQ6" s="18">
        <f>BP6+1</f>
        <v>46140</v>
      </c>
      <c r="BR6" s="18">
        <f t="shared" ref="BR6" si="18">BQ6+1</f>
        <v>46141</v>
      </c>
      <c r="BS6" s="18">
        <f t="shared" ref="BS6" si="19">BR6+1</f>
        <v>46142</v>
      </c>
      <c r="BT6" s="18">
        <f t="shared" ref="BT6" si="20">BS6+1</f>
        <v>46143</v>
      </c>
      <c r="BU6" s="19">
        <f>BT6+3</f>
        <v>46146</v>
      </c>
      <c r="BV6" s="18">
        <f>BU6+1</f>
        <v>46147</v>
      </c>
      <c r="BW6" s="18">
        <f t="shared" ref="BW6" si="21">BV6+1</f>
        <v>46148</v>
      </c>
      <c r="BX6" s="18">
        <f t="shared" ref="BX6" si="22">BW6+1</f>
        <v>46149</v>
      </c>
      <c r="BY6" s="18">
        <f t="shared" ref="BY6" si="23">BX6+1</f>
        <v>46150</v>
      </c>
      <c r="BZ6" s="19">
        <f>BY6+3</f>
        <v>46153</v>
      </c>
      <c r="CA6" s="18">
        <f>BZ6+1</f>
        <v>46154</v>
      </c>
      <c r="CB6" s="18">
        <f t="shared" ref="CB6" si="24">CA6+1</f>
        <v>46155</v>
      </c>
      <c r="CC6" s="18">
        <f t="shared" ref="CC6" si="25">CB6+1</f>
        <v>46156</v>
      </c>
      <c r="CD6" s="18">
        <f t="shared" ref="CD6" si="26">CC6+1</f>
        <v>46157</v>
      </c>
      <c r="CE6" s="19">
        <f>CD6+3</f>
        <v>46160</v>
      </c>
      <c r="CF6" s="18">
        <f>CE6+1</f>
        <v>46161</v>
      </c>
      <c r="CG6" s="18">
        <f t="shared" ref="CG6" si="27">CF6+1</f>
        <v>46162</v>
      </c>
      <c r="CH6" s="18">
        <f t="shared" ref="CH6" si="28">CG6+1</f>
        <v>46163</v>
      </c>
      <c r="CI6" s="18">
        <f t="shared" ref="CI6" si="29">CH6+1</f>
        <v>46164</v>
      </c>
    </row>
    <row r="7" spans="1:87" s="14" customFormat="1" ht="15" customHeight="1" thickBot="1" x14ac:dyDescent="0.25">
      <c r="A7" s="72"/>
      <c r="B7" s="74"/>
      <c r="C7" s="78"/>
      <c r="D7" s="76"/>
      <c r="E7" s="76"/>
      <c r="H7" s="20" t="str">
        <f t="shared" ref="H7:AE7" si="30">LEFT(TEXT(H6,"ddd"),1)</f>
        <v>m</v>
      </c>
      <c r="I7" s="21" t="str">
        <f t="shared" si="30"/>
        <v>d</v>
      </c>
      <c r="J7" s="21" t="str">
        <f t="shared" si="30"/>
        <v>w</v>
      </c>
      <c r="K7" s="21" t="str">
        <f t="shared" si="30"/>
        <v>d</v>
      </c>
      <c r="L7" s="21" t="str">
        <f t="shared" si="30"/>
        <v>v</v>
      </c>
      <c r="M7" s="21" t="str">
        <f>LEFT(TEXT(M6,"ddd"),1)</f>
        <v>m</v>
      </c>
      <c r="N7" s="21" t="str">
        <f t="shared" si="30"/>
        <v>d</v>
      </c>
      <c r="O7" s="21" t="str">
        <f t="shared" si="30"/>
        <v>w</v>
      </c>
      <c r="P7" s="21" t="str">
        <f t="shared" si="30"/>
        <v>d</v>
      </c>
      <c r="Q7" s="21" t="str">
        <f t="shared" si="30"/>
        <v>v</v>
      </c>
      <c r="R7" s="21" t="str">
        <f t="shared" si="30"/>
        <v>m</v>
      </c>
      <c r="S7" s="21" t="str">
        <f t="shared" si="30"/>
        <v>d</v>
      </c>
      <c r="T7" s="21" t="str">
        <f t="shared" si="30"/>
        <v>w</v>
      </c>
      <c r="U7" s="21" t="str">
        <f t="shared" si="30"/>
        <v>d</v>
      </c>
      <c r="V7" s="21" t="str">
        <f t="shared" si="30"/>
        <v>v</v>
      </c>
      <c r="W7" s="21" t="str">
        <f t="shared" si="30"/>
        <v>m</v>
      </c>
      <c r="X7" s="21" t="str">
        <f t="shared" si="30"/>
        <v>d</v>
      </c>
      <c r="Y7" s="21" t="str">
        <f t="shared" si="30"/>
        <v>w</v>
      </c>
      <c r="Z7" s="21" t="str">
        <f t="shared" si="30"/>
        <v>d</v>
      </c>
      <c r="AA7" s="21" t="str">
        <f t="shared" si="30"/>
        <v>v</v>
      </c>
      <c r="AB7" s="21" t="str">
        <f t="shared" si="30"/>
        <v>m</v>
      </c>
      <c r="AC7" s="21" t="str">
        <f t="shared" si="30"/>
        <v>d</v>
      </c>
      <c r="AD7" s="21" t="str">
        <f t="shared" si="30"/>
        <v>w</v>
      </c>
      <c r="AE7" s="21" t="str">
        <f t="shared" si="30"/>
        <v>d</v>
      </c>
      <c r="AF7" s="21" t="str">
        <f t="shared" ref="AF7:AZ7" si="31">LEFT(TEXT(AF6,"ddd"),1)</f>
        <v>v</v>
      </c>
      <c r="AG7" s="21" t="str">
        <f t="shared" si="31"/>
        <v>m</v>
      </c>
      <c r="AH7" s="21" t="str">
        <f t="shared" si="31"/>
        <v>d</v>
      </c>
      <c r="AI7" s="21" t="str">
        <f t="shared" si="31"/>
        <v>w</v>
      </c>
      <c r="AJ7" s="21" t="str">
        <f t="shared" si="31"/>
        <v>d</v>
      </c>
      <c r="AK7" s="21" t="str">
        <f t="shared" si="31"/>
        <v>v</v>
      </c>
      <c r="AL7" s="21" t="str">
        <f t="shared" si="31"/>
        <v>m</v>
      </c>
      <c r="AM7" s="21" t="str">
        <f t="shared" si="31"/>
        <v>d</v>
      </c>
      <c r="AN7" s="21" t="str">
        <f t="shared" si="31"/>
        <v>w</v>
      </c>
      <c r="AO7" s="21" t="str">
        <f t="shared" si="31"/>
        <v>d</v>
      </c>
      <c r="AP7" s="21" t="str">
        <f t="shared" si="31"/>
        <v>v</v>
      </c>
      <c r="AQ7" s="21" t="str">
        <f t="shared" si="31"/>
        <v>m</v>
      </c>
      <c r="AR7" s="21" t="str">
        <f t="shared" si="31"/>
        <v>d</v>
      </c>
      <c r="AS7" s="21" t="str">
        <f t="shared" si="31"/>
        <v>w</v>
      </c>
      <c r="AT7" s="21" t="str">
        <f t="shared" si="31"/>
        <v>d</v>
      </c>
      <c r="AU7" s="21" t="str">
        <f t="shared" si="31"/>
        <v>v</v>
      </c>
      <c r="AV7" s="21" t="str">
        <f t="shared" si="31"/>
        <v>m</v>
      </c>
      <c r="AW7" s="21" t="str">
        <f t="shared" si="31"/>
        <v>d</v>
      </c>
      <c r="AX7" s="21" t="str">
        <f t="shared" si="31"/>
        <v>w</v>
      </c>
      <c r="AY7" s="21" t="str">
        <f t="shared" si="31"/>
        <v>d</v>
      </c>
      <c r="AZ7" s="21" t="str">
        <f t="shared" si="31"/>
        <v>v</v>
      </c>
      <c r="BA7" s="21" t="str">
        <f t="shared" ref="BA7:BJ7" si="32">LEFT(TEXT(BA6,"ddd"),1)</f>
        <v>m</v>
      </c>
      <c r="BB7" s="21" t="str">
        <f t="shared" si="32"/>
        <v>d</v>
      </c>
      <c r="BC7" s="21" t="str">
        <f t="shared" si="32"/>
        <v>w</v>
      </c>
      <c r="BD7" s="21" t="str">
        <f t="shared" si="32"/>
        <v>d</v>
      </c>
      <c r="BE7" s="21" t="str">
        <f t="shared" si="32"/>
        <v>v</v>
      </c>
      <c r="BF7" s="21" t="str">
        <f t="shared" si="32"/>
        <v>m</v>
      </c>
      <c r="BG7" s="21" t="str">
        <f t="shared" si="32"/>
        <v>d</v>
      </c>
      <c r="BH7" s="21" t="str">
        <f t="shared" si="32"/>
        <v>w</v>
      </c>
      <c r="BI7" s="21" t="str">
        <f t="shared" si="32"/>
        <v>d</v>
      </c>
      <c r="BJ7" s="21" t="str">
        <f t="shared" si="32"/>
        <v>v</v>
      </c>
      <c r="BK7" s="21" t="str">
        <f t="shared" ref="BK7:BT7" si="33">LEFT(TEXT(BK6,"ddd"),1)</f>
        <v>m</v>
      </c>
      <c r="BL7" s="21" t="str">
        <f t="shared" si="33"/>
        <v>d</v>
      </c>
      <c r="BM7" s="21" t="str">
        <f t="shared" si="33"/>
        <v>w</v>
      </c>
      <c r="BN7" s="21" t="str">
        <f t="shared" si="33"/>
        <v>d</v>
      </c>
      <c r="BO7" s="21" t="str">
        <f t="shared" si="33"/>
        <v>v</v>
      </c>
      <c r="BP7" s="21" t="str">
        <f t="shared" si="33"/>
        <v>m</v>
      </c>
      <c r="BQ7" s="21" t="str">
        <f t="shared" si="33"/>
        <v>d</v>
      </c>
      <c r="BR7" s="21" t="str">
        <f t="shared" si="33"/>
        <v>w</v>
      </c>
      <c r="BS7" s="21" t="str">
        <f t="shared" si="33"/>
        <v>d</v>
      </c>
      <c r="BT7" s="21" t="str">
        <f t="shared" si="33"/>
        <v>v</v>
      </c>
      <c r="BU7" s="21" t="str">
        <f t="shared" ref="BU7:CD7" si="34">LEFT(TEXT(BU6,"ddd"),1)</f>
        <v>m</v>
      </c>
      <c r="BV7" s="21" t="str">
        <f t="shared" si="34"/>
        <v>d</v>
      </c>
      <c r="BW7" s="21" t="str">
        <f t="shared" si="34"/>
        <v>w</v>
      </c>
      <c r="BX7" s="21" t="str">
        <f t="shared" si="34"/>
        <v>d</v>
      </c>
      <c r="BY7" s="21" t="str">
        <f t="shared" si="34"/>
        <v>v</v>
      </c>
      <c r="BZ7" s="21" t="str">
        <f t="shared" si="34"/>
        <v>m</v>
      </c>
      <c r="CA7" s="21" t="str">
        <f t="shared" si="34"/>
        <v>d</v>
      </c>
      <c r="CB7" s="21" t="str">
        <f t="shared" si="34"/>
        <v>w</v>
      </c>
      <c r="CC7" s="21" t="str">
        <f t="shared" si="34"/>
        <v>d</v>
      </c>
      <c r="CD7" s="21" t="str">
        <f t="shared" si="34"/>
        <v>v</v>
      </c>
      <c r="CE7" s="21" t="str">
        <f t="shared" ref="CE7:CI7" si="35">LEFT(TEXT(CE6,"ddd"),1)</f>
        <v>m</v>
      </c>
      <c r="CF7" s="21" t="str">
        <f t="shared" si="35"/>
        <v>d</v>
      </c>
      <c r="CG7" s="21" t="str">
        <f t="shared" si="35"/>
        <v>w</v>
      </c>
      <c r="CH7" s="21" t="str">
        <f t="shared" si="35"/>
        <v>d</v>
      </c>
      <c r="CI7" s="21" t="str">
        <f t="shared" si="35"/>
        <v>v</v>
      </c>
    </row>
    <row r="8" spans="1:87" s="14" customFormat="1" ht="30" hidden="1" customHeight="1" thickBot="1" x14ac:dyDescent="0.25">
      <c r="A8" s="6" t="s">
        <v>1</v>
      </c>
      <c r="B8" s="45"/>
      <c r="C8" s="22"/>
      <c r="D8" s="22"/>
      <c r="E8" s="22"/>
      <c r="G8" s="14" t="str">
        <f>IF(OR(ISBLANK(task_start),ISBLANK(task_end)),"",task_end-task_start+1)</f>
        <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87" s="25" customFormat="1" ht="30" customHeight="1" thickBot="1" x14ac:dyDescent="0.25">
      <c r="A9" s="7"/>
      <c r="B9" s="46" t="s">
        <v>12</v>
      </c>
      <c r="C9" s="38"/>
      <c r="D9" s="39"/>
      <c r="E9" s="40"/>
      <c r="F9" s="9"/>
      <c r="G9" s="4" t="str">
        <f t="shared" ref="G9:G32" si="36">IF(OR(ISBLANK(task_start),ISBLANK(task_end)),"",task_end-task_start+1)</f>
        <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87" s="25" customFormat="1" ht="30" customHeight="1" thickBot="1" x14ac:dyDescent="0.25">
      <c r="A10" s="7"/>
      <c r="B10" s="47" t="s">
        <v>6</v>
      </c>
      <c r="C10" s="35"/>
      <c r="D10" s="37">
        <f>Project_Start-WEEKDAY(Project_Start,1)+2</f>
        <v>46055</v>
      </c>
      <c r="E10" s="37">
        <f>D10+5</f>
        <v>46060</v>
      </c>
      <c r="F10" s="9"/>
      <c r="G10" s="4">
        <f t="shared" si="36"/>
        <v>6</v>
      </c>
    </row>
    <row r="11" spans="1:87" s="25" customFormat="1" ht="30" customHeight="1" thickBot="1" x14ac:dyDescent="0.25">
      <c r="A11" s="7"/>
      <c r="B11" s="47" t="s">
        <v>7</v>
      </c>
      <c r="C11" s="35"/>
      <c r="D11" s="37">
        <f>E10+2</f>
        <v>46062</v>
      </c>
      <c r="E11" s="37">
        <f>D11+5</f>
        <v>46067</v>
      </c>
      <c r="F11" s="9"/>
      <c r="G11" s="4">
        <f t="shared" si="36"/>
        <v>6</v>
      </c>
    </row>
    <row r="12" spans="1:87" s="25" customFormat="1" ht="30" customHeight="1" thickBot="1" x14ac:dyDescent="0.25">
      <c r="A12" s="6"/>
      <c r="B12" s="48" t="s">
        <v>25</v>
      </c>
      <c r="D12" s="37">
        <f>D11</f>
        <v>46062</v>
      </c>
      <c r="E12" s="37">
        <f>E11</f>
        <v>46067</v>
      </c>
      <c r="F12" s="9"/>
      <c r="G12" s="4">
        <f t="shared" si="36"/>
        <v>6</v>
      </c>
    </row>
    <row r="13" spans="1:87" s="25" customFormat="1" ht="30" customHeight="1" thickBot="1" x14ac:dyDescent="0.25">
      <c r="A13" s="6"/>
      <c r="B13" s="47" t="s">
        <v>26</v>
      </c>
      <c r="C13" s="35"/>
      <c r="D13" s="37">
        <f>D12</f>
        <v>46062</v>
      </c>
      <c r="E13" s="37">
        <f>D13+5</f>
        <v>46067</v>
      </c>
      <c r="F13" s="9"/>
      <c r="G13" s="4">
        <f t="shared" si="36"/>
        <v>6</v>
      </c>
    </row>
    <row r="14" spans="1:87" s="25" customFormat="1" ht="30" customHeight="1" thickBot="1" x14ac:dyDescent="0.25">
      <c r="A14" s="7"/>
      <c r="B14" s="46" t="s">
        <v>13</v>
      </c>
      <c r="C14" s="38"/>
      <c r="D14" s="39"/>
      <c r="E14" s="40"/>
      <c r="F14" s="9"/>
      <c r="G14" s="4" t="str">
        <f t="shared" si="36"/>
        <v/>
      </c>
    </row>
    <row r="15" spans="1:87" s="25" customFormat="1" ht="30" customHeight="1" thickBot="1" x14ac:dyDescent="0.25">
      <c r="A15" s="7"/>
      <c r="B15" s="47" t="s">
        <v>8</v>
      </c>
      <c r="C15" s="35"/>
      <c r="D15" s="37">
        <f>E13+2</f>
        <v>46069</v>
      </c>
      <c r="E15" s="37">
        <f>D15+12</f>
        <v>46081</v>
      </c>
      <c r="F15" s="9"/>
      <c r="G15" s="4">
        <f t="shared" si="36"/>
        <v>13</v>
      </c>
    </row>
    <row r="16" spans="1:87" s="25" customFormat="1" ht="30" customHeight="1" thickBot="1" x14ac:dyDescent="0.25">
      <c r="A16" s="6"/>
      <c r="B16" s="47" t="s">
        <v>45</v>
      </c>
      <c r="C16" s="35"/>
      <c r="D16" s="37">
        <f>D15+7</f>
        <v>46076</v>
      </c>
      <c r="E16" s="37">
        <f>E15</f>
        <v>46081</v>
      </c>
      <c r="F16" s="9"/>
      <c r="G16" s="4">
        <f t="shared" si="36"/>
        <v>6</v>
      </c>
    </row>
    <row r="17" spans="1:47" s="25" customFormat="1" ht="30" customHeight="1" thickBot="1" x14ac:dyDescent="0.25">
      <c r="A17" s="6"/>
      <c r="B17" s="47" t="s">
        <v>16</v>
      </c>
      <c r="C17" s="35"/>
      <c r="D17" s="37">
        <f>D16</f>
        <v>46076</v>
      </c>
      <c r="E17" s="37">
        <f>E16</f>
        <v>46081</v>
      </c>
      <c r="F17" s="9"/>
      <c r="G17" s="4">
        <f t="shared" si="36"/>
        <v>6</v>
      </c>
    </row>
    <row r="18" spans="1:47" s="25" customFormat="1" ht="30" customHeight="1" thickBot="1" x14ac:dyDescent="0.25">
      <c r="A18" s="6"/>
      <c r="B18" s="47" t="s">
        <v>17</v>
      </c>
      <c r="C18" s="35"/>
      <c r="D18" s="37">
        <f>E17</f>
        <v>46081</v>
      </c>
      <c r="E18" s="37">
        <f>D18</f>
        <v>46081</v>
      </c>
      <c r="F18" s="9"/>
      <c r="G18" s="4"/>
    </row>
    <row r="19" spans="1:47" s="25" customFormat="1" ht="30" customHeight="1" thickBot="1" x14ac:dyDescent="0.25">
      <c r="A19" s="6"/>
      <c r="B19" s="46" t="s">
        <v>11</v>
      </c>
      <c r="C19" s="38"/>
      <c r="D19" s="39"/>
      <c r="E19" s="40"/>
      <c r="F19" s="9"/>
      <c r="G19" s="4" t="str">
        <f t="shared" si="36"/>
        <v/>
      </c>
    </row>
    <row r="20" spans="1:47" s="25" customFormat="1" ht="30" customHeight="1" thickBot="1" x14ac:dyDescent="0.25">
      <c r="A20" s="6"/>
      <c r="B20" s="47" t="s">
        <v>18</v>
      </c>
      <c r="C20" s="35"/>
      <c r="D20" s="37">
        <f>E18+2</f>
        <v>46083</v>
      </c>
      <c r="E20" s="37">
        <f>D20+5</f>
        <v>46088</v>
      </c>
      <c r="F20" s="9"/>
      <c r="G20" s="4">
        <f t="shared" si="36"/>
        <v>6</v>
      </c>
    </row>
    <row r="21" spans="1:47" s="25" customFormat="1" ht="30" customHeight="1" thickBot="1" x14ac:dyDescent="0.25">
      <c r="A21" s="6"/>
      <c r="B21" s="47" t="s">
        <v>21</v>
      </c>
      <c r="C21" s="35"/>
      <c r="D21" s="37">
        <f>D20</f>
        <v>46083</v>
      </c>
      <c r="E21" s="37">
        <f>D21+5</f>
        <v>46088</v>
      </c>
      <c r="F21" s="9"/>
      <c r="G21" s="4">
        <f t="shared" si="36"/>
        <v>6</v>
      </c>
    </row>
    <row r="22" spans="1:47" s="25" customFormat="1" ht="30" customHeight="1" thickBot="1" x14ac:dyDescent="0.25">
      <c r="A22" s="6"/>
      <c r="B22" s="47" t="s">
        <v>20</v>
      </c>
      <c r="C22" s="35"/>
      <c r="D22" s="37">
        <f>E20+2</f>
        <v>46090</v>
      </c>
      <c r="E22" s="37">
        <f>D22+5</f>
        <v>46095</v>
      </c>
      <c r="F22" s="9"/>
      <c r="G22" s="4">
        <f t="shared" si="36"/>
        <v>6</v>
      </c>
    </row>
    <row r="23" spans="1:47" s="25" customFormat="1" ht="30" customHeight="1" thickBot="1" x14ac:dyDescent="0.25">
      <c r="A23" s="6"/>
      <c r="B23" s="46" t="s">
        <v>14</v>
      </c>
      <c r="C23" s="38"/>
      <c r="D23" s="39"/>
      <c r="E23" s="40"/>
      <c r="F23" s="9"/>
      <c r="G23" s="4" t="str">
        <f t="shared" si="36"/>
        <v/>
      </c>
    </row>
    <row r="24" spans="1:47" s="25" customFormat="1" ht="30" customHeight="1" thickBot="1" x14ac:dyDescent="0.25">
      <c r="A24" s="6"/>
      <c r="B24" s="47" t="s">
        <v>10</v>
      </c>
      <c r="C24" s="35"/>
      <c r="D24" s="37">
        <f>E22+2</f>
        <v>46097</v>
      </c>
      <c r="E24" s="37">
        <f>D24+5</f>
        <v>46102</v>
      </c>
      <c r="F24" s="9"/>
      <c r="G24" s="4"/>
    </row>
    <row r="25" spans="1:47" s="25" customFormat="1" ht="30" customHeight="1" thickBot="1" x14ac:dyDescent="0.25">
      <c r="A25" s="6"/>
      <c r="B25" s="47" t="s">
        <v>9</v>
      </c>
      <c r="C25" s="35"/>
      <c r="D25" s="37">
        <f>D24</f>
        <v>46097</v>
      </c>
      <c r="E25" s="37">
        <f>E24</f>
        <v>46102</v>
      </c>
      <c r="F25" s="9"/>
      <c r="G25" s="4">
        <f t="shared" si="36"/>
        <v>6</v>
      </c>
    </row>
    <row r="26" spans="1:47" s="25" customFormat="1" ht="30" customHeight="1" thickBot="1" x14ac:dyDescent="0.25">
      <c r="A26" s="6"/>
      <c r="B26" s="47" t="s">
        <v>19</v>
      </c>
      <c r="C26" s="35"/>
      <c r="D26" s="37">
        <f>E25</f>
        <v>46102</v>
      </c>
      <c r="E26" s="37">
        <f>D26</f>
        <v>46102</v>
      </c>
      <c r="F26" s="9"/>
      <c r="G26" s="4"/>
    </row>
    <row r="27" spans="1:47" s="25" customFormat="1" ht="30" customHeight="1" thickBot="1" x14ac:dyDescent="0.25">
      <c r="A27" s="6"/>
      <c r="B27" s="46" t="s">
        <v>15</v>
      </c>
      <c r="C27" s="38"/>
      <c r="D27" s="39"/>
      <c r="E27" s="40"/>
      <c r="F27" s="9"/>
      <c r="G27" s="4" t="str">
        <f t="shared" si="36"/>
        <v/>
      </c>
    </row>
    <row r="28" spans="1:47" s="25" customFormat="1" ht="30" customHeight="1" thickBot="1" x14ac:dyDescent="0.25">
      <c r="A28" s="6"/>
      <c r="B28" s="47" t="s">
        <v>24</v>
      </c>
      <c r="C28" s="35"/>
      <c r="D28" s="37">
        <f>E28-5</f>
        <v>46153</v>
      </c>
      <c r="E28" s="37">
        <f>D29</f>
        <v>46158</v>
      </c>
      <c r="F28" s="9"/>
      <c r="G28" s="4">
        <f t="shared" si="36"/>
        <v>6</v>
      </c>
    </row>
    <row r="29" spans="1:47" s="25" customFormat="1" ht="30" customHeight="1" thickBot="1" x14ac:dyDescent="0.25">
      <c r="A29" s="6"/>
      <c r="B29" s="47" t="s">
        <v>22</v>
      </c>
      <c r="C29" s="35"/>
      <c r="D29" s="37">
        <f>E26+(8*7)</f>
        <v>46158</v>
      </c>
      <c r="E29" s="37">
        <f>D29</f>
        <v>46158</v>
      </c>
      <c r="F29" s="9"/>
      <c r="G29" s="4">
        <f t="shared" si="36"/>
        <v>1</v>
      </c>
    </row>
    <row r="30" spans="1:47" s="25" customFormat="1" ht="30" customHeight="1" thickBot="1" x14ac:dyDescent="0.25">
      <c r="A30" s="6"/>
      <c r="B30" s="47" t="s">
        <v>23</v>
      </c>
      <c r="C30" s="35"/>
      <c r="D30" s="37">
        <f>E29+2</f>
        <v>46160</v>
      </c>
      <c r="E30" s="37">
        <f>D30+5</f>
        <v>46165</v>
      </c>
      <c r="F30" s="9"/>
      <c r="G30" s="4">
        <f t="shared" si="36"/>
        <v>6</v>
      </c>
    </row>
    <row r="31" spans="1:47" s="25" customFormat="1" ht="30" customHeight="1" thickBot="1" x14ac:dyDescent="0.25">
      <c r="A31" s="6"/>
      <c r="B31" s="49"/>
      <c r="C31" s="26"/>
      <c r="D31" s="27"/>
      <c r="E31" s="27"/>
      <c r="F31" s="9"/>
      <c r="G31" s="4" t="str">
        <f t="shared" si="36"/>
        <v/>
      </c>
    </row>
    <row r="32" spans="1:47" s="25" customFormat="1" ht="30" customHeight="1" thickBot="1" x14ac:dyDescent="0.25">
      <c r="A32" s="7"/>
      <c r="B32" s="50"/>
      <c r="C32" s="28"/>
      <c r="D32" s="29"/>
      <c r="E32" s="30"/>
      <c r="F32" s="9"/>
      <c r="G32" s="5" t="str">
        <f t="shared" si="36"/>
        <v/>
      </c>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row>
    <row r="33" spans="5:6" ht="30" customHeight="1" x14ac:dyDescent="0.2">
      <c r="F33" s="3"/>
    </row>
    <row r="34" spans="5:6" ht="30" customHeight="1" x14ac:dyDescent="0.2">
      <c r="E34" s="8"/>
    </row>
  </sheetData>
  <mergeCells count="40">
    <mergeCell ref="A6:A7"/>
    <mergeCell ref="B6:B7"/>
    <mergeCell ref="D6:D7"/>
    <mergeCell ref="C6:C7"/>
    <mergeCell ref="E6:E7"/>
    <mergeCell ref="N2:U2"/>
    <mergeCell ref="X3:AE3"/>
    <mergeCell ref="H2:L2"/>
    <mergeCell ref="H4:L4"/>
    <mergeCell ref="H5:L5"/>
    <mergeCell ref="M5:Q5"/>
    <mergeCell ref="R5:V5"/>
    <mergeCell ref="W5:AA5"/>
    <mergeCell ref="AB5:AF5"/>
    <mergeCell ref="AV5:AZ5"/>
    <mergeCell ref="BA5:BE5"/>
    <mergeCell ref="BF5:BJ5"/>
    <mergeCell ref="M4:Q4"/>
    <mergeCell ref="R4:V4"/>
    <mergeCell ref="W4:AA4"/>
    <mergeCell ref="AB4:AF4"/>
    <mergeCell ref="AG4:AK4"/>
    <mergeCell ref="AL4:AP4"/>
    <mergeCell ref="AQ4:AU4"/>
    <mergeCell ref="AV4:AZ4"/>
    <mergeCell ref="BA4:BE4"/>
    <mergeCell ref="BF4:BJ4"/>
    <mergeCell ref="AQ5:AU5"/>
    <mergeCell ref="AG5:AK5"/>
    <mergeCell ref="AL5:AP5"/>
    <mergeCell ref="BZ4:CD4"/>
    <mergeCell ref="CE4:CI4"/>
    <mergeCell ref="BZ5:CD5"/>
    <mergeCell ref="CE5:CI5"/>
    <mergeCell ref="BK4:BO4"/>
    <mergeCell ref="BK5:BO5"/>
    <mergeCell ref="BP4:BT4"/>
    <mergeCell ref="BU4:BY4"/>
    <mergeCell ref="BP5:BT5"/>
    <mergeCell ref="BU5:BY5"/>
  </mergeCells>
  <conditionalFormatting sqref="H6:CI30">
    <cfRule type="expression" dxfId="1" priority="1">
      <formula>AND(TODAY()&gt;=H$6, TODAY()&lt;I$6)</formula>
    </cfRule>
  </conditionalFormatting>
  <conditionalFormatting sqref="H10:CI30">
    <cfRule type="expression" dxfId="0" priority="15" stopIfTrue="1">
      <formula>AND(task_end&gt;=H$6,task_start&lt;I$6,Project_Start&lt;I$6)</formula>
    </cfRule>
  </conditionalFormatting>
  <dataValidations count="13">
    <dataValidation allowBlank="1" showErrorMessage="1"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A4" xr:uid="{EEA7C783-457F-401F-98B9-9035587B9210}"/>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6:A7" xr:uid="{7A3789A6-A3FB-43B6-A4F7-8C0AC564F67E}"/>
    <dataValidation allowBlank="1" showInputMessage="1" showErrorMessage="1" prompt="Cell B8 contains the Phase 1 sample title. Enter a new title in cell B8._x000a_To delete the phase and work only from tasks, simply delete this row." sqref="A9"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10"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1"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19" xr:uid="{956902D1-D3B5-416D-BB69-9362D193BC0A}"/>
    <dataValidation allowBlank="1" showInputMessage="1" showErrorMessage="1" prompt="Phase 4's sample block starts in cell B26." sqref="A27"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2" xr:uid="{79B9237E-4DD3-4E0F-8ED6-E0B695A99D96}"/>
    <dataValidation type="whole" operator="greaterThanOrEqual" allowBlank="1" promptTitle="Display Week" prompt="Changing this number will scroll the Gantt Chart view." sqref="N2:U2" xr:uid="{7EC9E76F-D89B-426C-AAB8-197B791F5AAC}">
      <formula1>1</formula1>
    </dataValidation>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A5" xr:uid="{43382715-6BC7-4B19-A31B-4B13A11ED166}"/>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E2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96A-7125-478C-B265-309F29F40C87}">
  <dimension ref="A1:AE18"/>
  <sheetViews>
    <sheetView topLeftCell="B3" zoomScale="120" zoomScaleNormal="120" workbookViewId="0">
      <selection activeCell="B7" sqref="A7:XFD7"/>
    </sheetView>
  </sheetViews>
  <sheetFormatPr defaultRowHeight="14.25" x14ac:dyDescent="0.2"/>
  <cols>
    <col min="3" max="3" width="28.75" customWidth="1"/>
    <col min="4" max="8" width="17.5" customWidth="1"/>
    <col min="9" max="9" width="8.75" customWidth="1"/>
    <col min="10" max="10" width="10.25" customWidth="1"/>
  </cols>
  <sheetData>
    <row r="1" spans="1:31" ht="90" customHeight="1" x14ac:dyDescent="0.3">
      <c r="A1" s="7"/>
      <c r="B1" s="41"/>
      <c r="D1" s="11"/>
      <c r="G1" s="1"/>
      <c r="J1" s="36"/>
      <c r="K1" s="36"/>
      <c r="L1" s="36"/>
      <c r="M1" s="34"/>
    </row>
    <row r="2" spans="1:31" ht="29.45" customHeight="1" x14ac:dyDescent="0.5">
      <c r="A2" s="6"/>
      <c r="B2" s="42"/>
      <c r="C2" s="32"/>
      <c r="D2" s="12"/>
      <c r="H2" s="70"/>
      <c r="I2" s="71"/>
      <c r="J2" s="71"/>
      <c r="K2" s="71"/>
      <c r="L2" s="71"/>
      <c r="M2" s="34"/>
      <c r="N2" s="67"/>
      <c r="O2" s="68"/>
      <c r="P2" s="68"/>
      <c r="Q2" s="68"/>
      <c r="R2" s="68"/>
      <c r="S2" s="68"/>
      <c r="T2" s="68"/>
      <c r="U2" s="68"/>
    </row>
    <row r="3" spans="1:31" s="14" customFormat="1" ht="54" customHeight="1" x14ac:dyDescent="1.1000000000000001">
      <c r="A3" s="6"/>
      <c r="B3" s="33" t="s">
        <v>36</v>
      </c>
      <c r="C3" s="33"/>
      <c r="R3" s="51"/>
      <c r="S3" s="52"/>
      <c r="T3" s="52"/>
      <c r="U3" s="52"/>
      <c r="V3" s="52"/>
      <c r="W3" s="51"/>
      <c r="X3" s="69"/>
      <c r="Y3" s="69"/>
      <c r="Z3" s="69"/>
      <c r="AA3" s="69"/>
      <c r="AB3" s="69"/>
      <c r="AC3" s="69"/>
      <c r="AD3" s="69"/>
      <c r="AE3" s="69"/>
    </row>
    <row r="6" spans="1:31" x14ac:dyDescent="0.2">
      <c r="C6" t="s">
        <v>44</v>
      </c>
    </row>
    <row r="7" spans="1:31" hidden="1" x14ac:dyDescent="0.2"/>
    <row r="9" spans="1:31" ht="30" x14ac:dyDescent="0.2">
      <c r="C9" s="54" t="s">
        <v>4</v>
      </c>
      <c r="D9" s="55" t="s">
        <v>38</v>
      </c>
      <c r="E9" s="54" t="s">
        <v>27</v>
      </c>
      <c r="F9" s="54" t="s">
        <v>37</v>
      </c>
      <c r="G9" s="79" t="s">
        <v>47</v>
      </c>
      <c r="H9" s="80" t="s">
        <v>48</v>
      </c>
    </row>
    <row r="10" spans="1:31" x14ac:dyDescent="0.2">
      <c r="C10" t="s">
        <v>46</v>
      </c>
      <c r="D10" t="s">
        <v>29</v>
      </c>
      <c r="E10" t="s">
        <v>29</v>
      </c>
      <c r="F10" t="s">
        <v>32</v>
      </c>
      <c r="G10" t="s">
        <v>28</v>
      </c>
      <c r="H10" t="s">
        <v>29</v>
      </c>
    </row>
    <row r="11" spans="1:31" x14ac:dyDescent="0.2">
      <c r="C11" s="48" t="s">
        <v>49</v>
      </c>
      <c r="D11" t="s">
        <v>30</v>
      </c>
      <c r="E11" t="s">
        <v>29</v>
      </c>
      <c r="F11" t="s">
        <v>30</v>
      </c>
      <c r="G11" t="s">
        <v>32</v>
      </c>
      <c r="H11" t="s">
        <v>29</v>
      </c>
    </row>
    <row r="12" spans="1:31" x14ac:dyDescent="0.2">
      <c r="C12" t="s">
        <v>50</v>
      </c>
      <c r="D12" t="s">
        <v>29</v>
      </c>
      <c r="E12" s="58"/>
      <c r="F12" s="58"/>
      <c r="G12" t="s">
        <v>32</v>
      </c>
      <c r="H12" t="s">
        <v>28</v>
      </c>
    </row>
    <row r="13" spans="1:31" x14ac:dyDescent="0.2">
      <c r="C13" t="s">
        <v>51</v>
      </c>
      <c r="D13" t="s">
        <v>30</v>
      </c>
      <c r="E13" t="s">
        <v>30</v>
      </c>
      <c r="F13" s="58"/>
      <c r="G13" t="s">
        <v>28</v>
      </c>
      <c r="H13" t="s">
        <v>32</v>
      </c>
    </row>
    <row r="14" spans="1:31" x14ac:dyDescent="0.2">
      <c r="C14" t="s">
        <v>52</v>
      </c>
      <c r="D14" t="s">
        <v>30</v>
      </c>
      <c r="E14" t="s">
        <v>28</v>
      </c>
      <c r="F14" t="s">
        <v>32</v>
      </c>
      <c r="G14" t="s">
        <v>29</v>
      </c>
      <c r="H14" t="s">
        <v>29</v>
      </c>
    </row>
    <row r="15" spans="1:31" x14ac:dyDescent="0.2">
      <c r="C15" t="s">
        <v>39</v>
      </c>
      <c r="D15" t="s">
        <v>28</v>
      </c>
      <c r="E15" t="s">
        <v>30</v>
      </c>
      <c r="F15" t="s">
        <v>33</v>
      </c>
      <c r="G15" t="s">
        <v>28</v>
      </c>
      <c r="H15" t="s">
        <v>53</v>
      </c>
    </row>
    <row r="16" spans="1:31" x14ac:dyDescent="0.2">
      <c r="C16" t="s">
        <v>40</v>
      </c>
      <c r="D16" t="s">
        <v>33</v>
      </c>
      <c r="E16" t="s">
        <v>29</v>
      </c>
      <c r="F16" t="s">
        <v>32</v>
      </c>
      <c r="G16" t="s">
        <v>54</v>
      </c>
      <c r="H16" t="s">
        <v>55</v>
      </c>
    </row>
    <row r="18" spans="3:3" x14ac:dyDescent="0.2">
      <c r="C18" t="s">
        <v>31</v>
      </c>
    </row>
  </sheetData>
  <mergeCells count="3">
    <mergeCell ref="H2:L2"/>
    <mergeCell ref="N2:U2"/>
    <mergeCell ref="X3:AE3"/>
  </mergeCells>
  <dataValidations count="4">
    <dataValidation type="whole" operator="greaterThanOrEqual" allowBlank="1" promptTitle="Display Week" prompt="Changing this number will scroll the Gantt Chart view." sqref="N2:U2" xr:uid="{2533F56F-37B7-456C-89B7-3C49DD784156}">
      <formula1>1</formula1>
    </dataValidation>
    <dataValidation allowBlank="1" showInputMessage="1" showErrorMessage="1" prompt="Enter the name of the Project Lead in cell C3. Enter the Project Start date in cell Q1. Project Start: label is in cell I1." sqref="A3" xr:uid="{1AA0B7E8-2B91-4D20-91C3-428A4A163BCC}"/>
    <dataValidation allowBlank="1" showInputMessage="1" showErrorMessage="1" prompt="Enter Company name in cel B2." sqref="A2" xr:uid="{17B187ED-D074-4CF5-AA02-7C3BC7AFEF20}"/>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6A541427-134D-4370-AF73-3B7157A80C8A}"/>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FC4F-9AEA-41F9-B22D-5C9FDA704728}">
  <dimension ref="A1:AE25"/>
  <sheetViews>
    <sheetView topLeftCell="A2" zoomScale="80" zoomScaleNormal="80" workbookViewId="0">
      <selection activeCell="C12" sqref="C12"/>
    </sheetView>
  </sheetViews>
  <sheetFormatPr defaultRowHeight="14.25" x14ac:dyDescent="0.2"/>
  <cols>
    <col min="2" max="2" width="27.625" customWidth="1"/>
    <col min="3" max="3" width="15.375" customWidth="1"/>
    <col min="4" max="4" width="21.875" bestFit="1" customWidth="1"/>
    <col min="5" max="5" width="23.5" customWidth="1"/>
    <col min="6" max="6" width="24.75" customWidth="1"/>
  </cols>
  <sheetData>
    <row r="1" spans="1:31" ht="90" customHeight="1" x14ac:dyDescent="0.3">
      <c r="A1" s="7"/>
      <c r="B1" s="41"/>
      <c r="D1" s="10"/>
      <c r="E1" s="11"/>
      <c r="G1" s="1"/>
      <c r="J1" s="36"/>
      <c r="K1" s="36"/>
      <c r="L1" s="36"/>
      <c r="M1" s="34"/>
    </row>
    <row r="2" spans="1:31" ht="29.45" customHeight="1" x14ac:dyDescent="0.5">
      <c r="A2" s="6"/>
      <c r="B2" s="42"/>
      <c r="C2" s="32"/>
      <c r="D2" s="13"/>
      <c r="E2" s="12"/>
      <c r="H2" s="70"/>
      <c r="I2" s="71"/>
      <c r="J2" s="71"/>
      <c r="K2" s="71"/>
      <c r="L2" s="71"/>
      <c r="M2" s="34"/>
      <c r="N2" s="67"/>
      <c r="O2" s="68"/>
      <c r="P2" s="68"/>
      <c r="Q2" s="68"/>
      <c r="R2" s="68"/>
      <c r="S2" s="68"/>
      <c r="T2" s="68"/>
      <c r="U2" s="68"/>
    </row>
    <row r="3" spans="1:31" s="14" customFormat="1" ht="54" customHeight="1" x14ac:dyDescent="1.1000000000000001">
      <c r="A3" s="6"/>
      <c r="B3" s="33" t="s">
        <v>34</v>
      </c>
      <c r="C3" s="33"/>
      <c r="D3" s="15"/>
      <c r="R3" s="51"/>
      <c r="S3" s="52"/>
      <c r="T3" s="52"/>
      <c r="U3" s="52"/>
      <c r="V3" s="52"/>
      <c r="W3" s="51"/>
      <c r="X3" s="69">
        <v>46054</v>
      </c>
      <c r="Y3" s="69"/>
      <c r="Z3" s="69"/>
      <c r="AA3" s="69"/>
      <c r="AB3" s="69"/>
      <c r="AC3" s="69"/>
      <c r="AD3" s="69"/>
      <c r="AE3" s="69"/>
    </row>
    <row r="4" spans="1:31" s="59" customFormat="1" x14ac:dyDescent="0.2">
      <c r="B4" s="59" t="s">
        <v>41</v>
      </c>
    </row>
    <row r="6" spans="1:31" x14ac:dyDescent="0.2">
      <c r="B6" t="s">
        <v>56</v>
      </c>
    </row>
    <row r="7" spans="1:31" ht="15" thickBot="1" x14ac:dyDescent="0.25"/>
    <row r="8" spans="1:31" ht="15.75" thickBot="1" x14ac:dyDescent="0.25">
      <c r="B8" s="56" t="s">
        <v>57</v>
      </c>
      <c r="D8" s="61"/>
    </row>
    <row r="9" spans="1:31" x14ac:dyDescent="0.2">
      <c r="B9" s="53">
        <v>2018</v>
      </c>
    </row>
    <row r="10" spans="1:31" x14ac:dyDescent="0.2">
      <c r="B10" s="57"/>
      <c r="D10" s="57"/>
      <c r="F10" s="57"/>
    </row>
    <row r="12" spans="1:31" x14ac:dyDescent="0.2">
      <c r="B12" t="s">
        <v>58</v>
      </c>
      <c r="D12" t="s">
        <v>60</v>
      </c>
    </row>
    <row r="13" spans="1:31" ht="15" thickBot="1" x14ac:dyDescent="0.25"/>
    <row r="14" spans="1:31" ht="15.75" thickBot="1" x14ac:dyDescent="0.25">
      <c r="B14" s="56" t="s">
        <v>59</v>
      </c>
      <c r="D14" s="56" t="s">
        <v>60</v>
      </c>
    </row>
    <row r="15" spans="1:31" x14ac:dyDescent="0.2">
      <c r="B15" s="60">
        <v>0.3</v>
      </c>
      <c r="D15" s="53">
        <v>2030</v>
      </c>
    </row>
    <row r="16" spans="1:31" x14ac:dyDescent="0.2">
      <c r="C16" s="57"/>
    </row>
    <row r="18" spans="2:3" x14ac:dyDescent="0.2">
      <c r="B18" t="s">
        <v>42</v>
      </c>
    </row>
    <row r="19" spans="2:3" ht="15" thickBot="1" x14ac:dyDescent="0.25"/>
    <row r="20" spans="2:3" ht="15.75" thickBot="1" x14ac:dyDescent="0.25">
      <c r="B20" s="56" t="s">
        <v>43</v>
      </c>
      <c r="C20" s="61"/>
    </row>
    <row r="21" spans="2:3" x14ac:dyDescent="0.2">
      <c r="B21" s="53"/>
      <c r="C21" s="41"/>
    </row>
    <row r="22" spans="2:3" x14ac:dyDescent="0.2">
      <c r="B22" s="57"/>
    </row>
    <row r="23" spans="2:3" x14ac:dyDescent="0.2">
      <c r="B23" s="53"/>
    </row>
    <row r="25" spans="2:3" x14ac:dyDescent="0.2">
      <c r="B25" s="53"/>
    </row>
  </sheetData>
  <mergeCells count="3">
    <mergeCell ref="H2:L2"/>
    <mergeCell ref="N2:U2"/>
    <mergeCell ref="X3:AE3"/>
  </mergeCells>
  <dataValidations count="4">
    <dataValidation type="whole" operator="greaterThanOrEqual" allowBlank="1" promptTitle="Display Week" prompt="Changing this number will scroll the Gantt Chart view." sqref="N2:U2" xr:uid="{75C7DC20-0714-477F-8719-8A57233E541E}">
      <formula1>1</formula1>
    </dataValidation>
    <dataValidation allowBlank="1" showInputMessage="1" showErrorMessage="1" prompt="Enter the name of the Project Lead in cell C3. Enter the Project Start date in cell Q1. Project Start: label is in cell I1." sqref="A3" xr:uid="{EF209F2E-5B36-4462-9687-E194FC6FFD0F}"/>
    <dataValidation allowBlank="1" showInputMessage="1" showErrorMessage="1" prompt="Enter Company name in cel B2." sqref="A2" xr:uid="{ADEABA42-5275-46CD-8F2B-F51E2971ABC7}"/>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56B0D06F-FD6F-4C9C-9011-DE994313DC6E}"/>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1a9000-8922-4ed4-a01f-2e46ad8886aa" xsi:nil="true"/>
    <lcf76f155ced4ddcb4097134ff3c332f xmlns="e788cb00-f441-42f5-a1d1-e38c1a59cf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55812F130C4043BC6A33FAE3E7B0FB" ma:contentTypeVersion="11" ma:contentTypeDescription="Een nieuw document maken." ma:contentTypeScope="" ma:versionID="82d05129ba5b0b035837f81c1e4a447e">
  <xsd:schema xmlns:xsd="http://www.w3.org/2001/XMLSchema" xmlns:xs="http://www.w3.org/2001/XMLSchema" xmlns:p="http://schemas.microsoft.com/office/2006/metadata/properties" xmlns:ns2="e788cb00-f441-42f5-a1d1-e38c1a59cf37" xmlns:ns3="fd1a9000-8922-4ed4-a01f-2e46ad8886aa" targetNamespace="http://schemas.microsoft.com/office/2006/metadata/properties" ma:root="true" ma:fieldsID="856b0747b40b9e73b4c8ddc89c7a8bc3" ns2:_="" ns3:_="">
    <xsd:import namespace="e788cb00-f441-42f5-a1d1-e38c1a59cf37"/>
    <xsd:import namespace="fd1a9000-8922-4ed4-a01f-2e46ad8886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8cb00-f441-42f5-a1d1-e38c1a59c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6fb9ae-8535-40b6-afd1-bd183c3f300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a9000-8922-4ed4-a01f-2e46ad8886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3dd67-2545-4fd2-96d7-3041cf94c84a}" ma:internalName="TaxCatchAll" ma:showField="CatchAllData" ma:web="fd1a9000-8922-4ed4-a01f-2e46ad8886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 ds:uri="fd1a9000-8922-4ed4-a01f-2e46ad8886aa"/>
    <ds:schemaRef ds:uri="e788cb00-f441-42f5-a1d1-e38c1a59cf37"/>
  </ds:schemaRefs>
</ds:datastoreItem>
</file>

<file path=customXml/itemProps2.xml><?xml version="1.0" encoding="utf-8"?>
<ds:datastoreItem xmlns:ds="http://schemas.openxmlformats.org/officeDocument/2006/customXml" ds:itemID="{ECE37654-CFE8-4869-A1E7-A3C243FCE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8cb00-f441-42f5-a1d1-e38c1a59cf37"/>
    <ds:schemaRef ds:uri="fd1a9000-8922-4ed4-a01f-2e46ad888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45281-08F3-4104-84BD-39F3D8CFB19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Project planning</vt:lpstr>
      <vt:lpstr>Rollen en verantwoordelijkheden</vt:lpstr>
      <vt:lpstr>Benodigde informatie</vt:lpstr>
      <vt:lpstr>'Project planning'!Afdruktitels</vt:lpstr>
      <vt:lpstr>Display_Week</vt:lpstr>
      <vt:lpstr>Project_Start</vt:lpstr>
      <vt:lpstr>'Project planning'!task_end</vt:lpstr>
      <vt:lpstr>'Project planning'!task_start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Vital Buvens</dc:creator>
  <dc:description/>
  <cp:lastModifiedBy>Josan Preijde</cp:lastModifiedBy>
  <dcterms:created xsi:type="dcterms:W3CDTF">2022-03-11T22:41:12Z</dcterms:created>
  <dcterms:modified xsi:type="dcterms:W3CDTF">2026-03-03T10:34:27Z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0x0101006155812F130C4043BC6A33FAE3E7B0FB</vt:lpwstr>
  </property>
  <property fmtid="{D5CDD505-2E9C-101B-9397-08002B2CF9AE}" pid="3" name="MediaServiceImageTags">
    <vt:lpwstr/>
  </property>
</Properties>
</file>